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4370" windowHeight="15045" tabRatio="630"/>
  </bookViews>
  <sheets>
    <sheet name="gradjevinski i obrtnički" sheetId="1" r:id="rId1"/>
    <sheet name="vodovod_i_kanalizacija" sheetId="3" r:id="rId2"/>
    <sheet name="grijanje_hladjenje" sheetId="7" r:id="rId3"/>
    <sheet name="elektroinstalacije" sheetId="8" r:id="rId4"/>
    <sheet name="rekapitulacija" sheetId="6" r:id="rId5"/>
  </sheets>
  <definedNames>
    <definedName name="_1Excel_BuiltIn_Print_Area_2_1">#REF!</definedName>
    <definedName name="Excel_BuiltIn_Print_Area_1">#REF!</definedName>
    <definedName name="Excel_BuiltIn_Print_Area_2">#REF!</definedName>
    <definedName name="Excel_BuiltIn_Print_Area_3">#REF!</definedName>
    <definedName name="Excel_BuiltIn_Print_Area_8">#REF!</definedName>
    <definedName name="_xlnm.Print_Area" localSheetId="3">elektroinstalacije!$A$1:$F$617</definedName>
    <definedName name="_xlnm.Print_Area" localSheetId="0">'gradjevinski i obrtnički'!$A$1:$F$948</definedName>
    <definedName name="_xlnm.Print_Area" localSheetId="1">vodovod_i_kanalizacija!$A$1:$F$220</definedName>
    <definedName name="_xlnm.Print_Titles" localSheetId="2">grijanje_hladjenje!$1:$6</definedName>
  </definedNames>
  <calcPr calcId="114210" fullCalcOnLoad="1"/>
</workbook>
</file>

<file path=xl/calcChain.xml><?xml version="1.0" encoding="utf-8"?>
<calcChain xmlns="http://schemas.openxmlformats.org/spreadsheetml/2006/main">
  <c r="F501" i="8"/>
  <c r="F413"/>
  <c r="F323"/>
  <c r="F327"/>
  <c r="F329"/>
  <c r="F331"/>
  <c r="F335"/>
  <c r="F339"/>
  <c r="F343"/>
  <c r="F347"/>
  <c r="F351"/>
  <c r="F355"/>
  <c r="F357"/>
  <c r="F361"/>
  <c r="F363"/>
  <c r="F365"/>
  <c r="F367"/>
  <c r="F101"/>
  <c r="F105"/>
  <c r="F109"/>
  <c r="F113"/>
  <c r="F117"/>
  <c r="F121"/>
  <c r="F125"/>
  <c r="F129"/>
  <c r="F133"/>
  <c r="F137"/>
  <c r="F141"/>
  <c r="F145"/>
  <c r="F149"/>
  <c r="F153"/>
  <c r="F157"/>
  <c r="F161"/>
  <c r="F163"/>
  <c r="F165"/>
  <c r="F167"/>
  <c r="F171"/>
  <c r="F175"/>
  <c r="F177"/>
  <c r="G4" i="6"/>
  <c r="F567" i="8"/>
  <c r="F571"/>
  <c r="F565"/>
  <c r="F569"/>
  <c r="F573"/>
  <c r="F594"/>
  <c r="F15"/>
  <c r="F17"/>
  <c r="F19"/>
  <c r="F580"/>
  <c r="F23"/>
  <c r="F25"/>
  <c r="F27"/>
  <c r="F29"/>
  <c r="F31"/>
  <c r="F33"/>
  <c r="F35"/>
  <c r="F37"/>
  <c r="F581"/>
  <c r="F584"/>
  <c r="F41"/>
  <c r="F42"/>
  <c r="F43"/>
  <c r="F44"/>
  <c r="F45"/>
  <c r="F46"/>
  <c r="F47"/>
  <c r="F48"/>
  <c r="F49"/>
  <c r="F50"/>
  <c r="F51"/>
  <c r="F52"/>
  <c r="F53"/>
  <c r="F54"/>
  <c r="F55"/>
  <c r="F56"/>
  <c r="F57"/>
  <c r="F58"/>
  <c r="F59"/>
  <c r="F60"/>
  <c r="F61"/>
  <c r="F63"/>
  <c r="F582"/>
  <c r="F68"/>
  <c r="F72"/>
  <c r="F75"/>
  <c r="F76"/>
  <c r="F77"/>
  <c r="F78"/>
  <c r="F81"/>
  <c r="F82"/>
  <c r="F83"/>
  <c r="F84"/>
  <c r="F87"/>
  <c r="F88"/>
  <c r="F89"/>
  <c r="F90"/>
  <c r="F91"/>
  <c r="F92"/>
  <c r="F93"/>
  <c r="F96"/>
  <c r="F583"/>
  <c r="F183"/>
  <c r="F184"/>
  <c r="F185"/>
  <c r="F186"/>
  <c r="F187"/>
  <c r="F188"/>
  <c r="F189"/>
  <c r="F190"/>
  <c r="F191"/>
  <c r="F192"/>
  <c r="F197"/>
  <c r="F198"/>
  <c r="F199"/>
  <c r="F200"/>
  <c r="F201"/>
  <c r="F202"/>
  <c r="F203"/>
  <c r="F204"/>
  <c r="F209"/>
  <c r="F210"/>
  <c r="F211"/>
  <c r="F212"/>
  <c r="F213"/>
  <c r="F214"/>
  <c r="F219"/>
  <c r="F220"/>
  <c r="F221"/>
  <c r="F222"/>
  <c r="F223"/>
  <c r="F224"/>
  <c r="F225"/>
  <c r="F226"/>
  <c r="F227"/>
  <c r="F228"/>
  <c r="F229"/>
  <c r="F230"/>
  <c r="F232"/>
  <c r="F236"/>
  <c r="F238"/>
  <c r="F240"/>
  <c r="F585"/>
  <c r="F245"/>
  <c r="F246"/>
  <c r="F247"/>
  <c r="F248"/>
  <c r="F249"/>
  <c r="F250"/>
  <c r="F251"/>
  <c r="F252"/>
  <c r="F253"/>
  <c r="F254"/>
  <c r="F255"/>
  <c r="F256"/>
  <c r="F257"/>
  <c r="F258"/>
  <c r="F259"/>
  <c r="F260"/>
  <c r="F261"/>
  <c r="F262"/>
  <c r="F265"/>
  <c r="F266"/>
  <c r="F267"/>
  <c r="F268"/>
  <c r="F269"/>
  <c r="F270"/>
  <c r="F271"/>
  <c r="F272"/>
  <c r="F273"/>
  <c r="F274"/>
  <c r="F275"/>
  <c r="F276"/>
  <c r="F277"/>
  <c r="F278"/>
  <c r="F279"/>
  <c r="F280"/>
  <c r="F281"/>
  <c r="F282"/>
  <c r="F283"/>
  <c r="F287"/>
  <c r="F289"/>
  <c r="F291"/>
  <c r="F293"/>
  <c r="F295"/>
  <c r="F297"/>
  <c r="F300"/>
  <c r="F301"/>
  <c r="F302"/>
  <c r="F303"/>
  <c r="F304"/>
  <c r="F305"/>
  <c r="F306"/>
  <c r="F307"/>
  <c r="F308"/>
  <c r="F309"/>
  <c r="F310"/>
  <c r="F312"/>
  <c r="F314"/>
  <c r="F316"/>
  <c r="F318"/>
  <c r="F586"/>
  <c r="F587"/>
  <c r="F588"/>
  <c r="F371"/>
  <c r="F375"/>
  <c r="F379"/>
  <c r="F383"/>
  <c r="F387"/>
  <c r="F391"/>
  <c r="F395"/>
  <c r="F399"/>
  <c r="F403"/>
  <c r="F405"/>
  <c r="F407"/>
  <c r="F409"/>
  <c r="F411"/>
  <c r="F589"/>
  <c r="F418"/>
  <c r="F422"/>
  <c r="F426"/>
  <c r="F430"/>
  <c r="F434"/>
  <c r="F438"/>
  <c r="F442"/>
  <c r="F446"/>
  <c r="F450"/>
  <c r="F454"/>
  <c r="F458"/>
  <c r="F462"/>
  <c r="F464"/>
  <c r="F466"/>
  <c r="F468"/>
  <c r="F470"/>
  <c r="F472"/>
  <c r="F474"/>
  <c r="F476"/>
  <c r="F478"/>
  <c r="F590"/>
  <c r="F483"/>
  <c r="F487"/>
  <c r="F491"/>
  <c r="F495"/>
  <c r="F499"/>
  <c r="F591"/>
  <c r="F506"/>
  <c r="F510"/>
  <c r="F514"/>
  <c r="F518"/>
  <c r="F522"/>
  <c r="F526"/>
  <c r="F530"/>
  <c r="F532"/>
  <c r="F534"/>
  <c r="F536"/>
  <c r="F592"/>
  <c r="F542"/>
  <c r="F544"/>
  <c r="F546"/>
  <c r="F548"/>
  <c r="F550"/>
  <c r="F552"/>
  <c r="F554"/>
  <c r="F556"/>
  <c r="F558"/>
  <c r="F560"/>
  <c r="F593"/>
  <c r="F597"/>
  <c r="G10" i="6"/>
  <c r="F180" i="7"/>
  <c r="F170"/>
  <c r="F113"/>
  <c r="F182"/>
  <c r="F186"/>
  <c r="G8" i="6"/>
  <c r="E178" i="7"/>
  <c r="F178"/>
  <c r="E176"/>
  <c r="F176"/>
  <c r="E174"/>
  <c r="F174"/>
  <c r="E172"/>
  <c r="F172"/>
  <c r="E168"/>
  <c r="F168"/>
  <c r="E166"/>
  <c r="F166"/>
  <c r="E162"/>
  <c r="F162"/>
  <c r="E160"/>
  <c r="F160"/>
  <c r="E157"/>
  <c r="F157"/>
  <c r="E154"/>
  <c r="F154"/>
  <c r="E152"/>
  <c r="F152"/>
  <c r="E150"/>
  <c r="F150"/>
  <c r="E148"/>
  <c r="F148"/>
  <c r="E145"/>
  <c r="F145"/>
  <c r="E144"/>
  <c r="F144"/>
  <c r="E143"/>
  <c r="F143"/>
  <c r="E142"/>
  <c r="F142"/>
  <c r="E141"/>
  <c r="F141"/>
  <c r="E138"/>
  <c r="F138"/>
  <c r="E137"/>
  <c r="F137"/>
  <c r="E132"/>
  <c r="F132"/>
  <c r="E128"/>
  <c r="F128"/>
  <c r="E123"/>
  <c r="F123"/>
  <c r="E118"/>
  <c r="F118"/>
  <c r="E112"/>
  <c r="F112"/>
  <c r="E111"/>
  <c r="F111"/>
  <c r="E110"/>
  <c r="F110"/>
  <c r="E107"/>
  <c r="F107"/>
  <c r="E92"/>
  <c r="F92"/>
  <c r="E77"/>
  <c r="F77"/>
  <c r="E63"/>
  <c r="F63"/>
  <c r="F48"/>
  <c r="E48"/>
  <c r="F184" i="3"/>
  <c r="F870" i="1"/>
  <c r="E872"/>
  <c r="E907"/>
  <c r="F182" i="3"/>
  <c r="F180"/>
  <c r="F181"/>
  <c r="F173"/>
  <c r="F172"/>
  <c r="F171"/>
  <c r="F170"/>
  <c r="F169"/>
  <c r="F168"/>
  <c r="F165"/>
  <c r="F164"/>
  <c r="F163"/>
  <c r="F162"/>
  <c r="F159"/>
  <c r="F158"/>
  <c r="F155"/>
  <c r="F153"/>
  <c r="F151"/>
  <c r="F149"/>
  <c r="F144"/>
  <c r="F143"/>
  <c r="F141"/>
  <c r="F140"/>
  <c r="F136"/>
  <c r="F135"/>
  <c r="F126"/>
  <c r="F124"/>
  <c r="F122"/>
  <c r="F118"/>
  <c r="F116"/>
  <c r="F114"/>
  <c r="F113"/>
  <c r="F110"/>
  <c r="F108"/>
  <c r="F106"/>
  <c r="F103"/>
  <c r="F100"/>
  <c r="E128"/>
  <c r="E194"/>
  <c r="F97"/>
  <c r="F77"/>
  <c r="F76"/>
  <c r="F75"/>
  <c r="F72"/>
  <c r="F69"/>
  <c r="F66"/>
  <c r="F65"/>
  <c r="F64"/>
  <c r="F63"/>
  <c r="F62"/>
  <c r="F61"/>
  <c r="F60"/>
  <c r="F59"/>
  <c r="F58"/>
  <c r="F57"/>
  <c r="F56"/>
  <c r="F55"/>
  <c r="F53"/>
  <c r="F52"/>
  <c r="F51"/>
  <c r="F50"/>
  <c r="F49"/>
  <c r="F48"/>
  <c r="E79"/>
  <c r="E193"/>
  <c r="F38"/>
  <c r="F36"/>
  <c r="F34"/>
  <c r="F32"/>
  <c r="F31"/>
  <c r="F28"/>
  <c r="F25"/>
  <c r="F24"/>
  <c r="E40"/>
  <c r="E192"/>
  <c r="E186"/>
  <c r="E195"/>
  <c r="E197"/>
  <c r="G6" i="6"/>
  <c r="E468" i="1"/>
  <c r="F272"/>
  <c r="E274"/>
  <c r="F777"/>
  <c r="F792"/>
  <c r="E798"/>
  <c r="E903"/>
  <c r="F808"/>
  <c r="F831"/>
  <c r="F843"/>
  <c r="E847"/>
  <c r="E906"/>
  <c r="F845"/>
  <c r="F835"/>
  <c r="F834"/>
  <c r="E837"/>
  <c r="E905"/>
  <c r="F829"/>
  <c r="F815"/>
  <c r="F814"/>
  <c r="F813"/>
  <c r="F810"/>
  <c r="F809"/>
  <c r="F796"/>
  <c r="F794"/>
  <c r="F779"/>
  <c r="F778"/>
  <c r="F776"/>
  <c r="F775"/>
  <c r="F773"/>
  <c r="F772"/>
  <c r="F771"/>
  <c r="F767"/>
  <c r="F766"/>
  <c r="F763"/>
  <c r="F761"/>
  <c r="F760"/>
  <c r="F759"/>
  <c r="F756"/>
  <c r="F755"/>
  <c r="F754"/>
  <c r="F751"/>
  <c r="F749"/>
  <c r="F747"/>
  <c r="F745"/>
  <c r="F741"/>
  <c r="F739"/>
  <c r="F737"/>
  <c r="F735"/>
  <c r="F731"/>
  <c r="F729"/>
  <c r="F727"/>
  <c r="F723"/>
  <c r="F722"/>
  <c r="F721"/>
  <c r="F718"/>
  <c r="F717"/>
  <c r="F716"/>
  <c r="F715"/>
  <c r="F714"/>
  <c r="F713"/>
  <c r="F712"/>
  <c r="F709"/>
  <c r="F707"/>
  <c r="F706"/>
  <c r="F705"/>
  <c r="E782"/>
  <c r="E902"/>
  <c r="F680"/>
  <c r="F679"/>
  <c r="F678"/>
  <c r="F677"/>
  <c r="F674"/>
  <c r="F672"/>
  <c r="F670"/>
  <c r="F668"/>
  <c r="F665"/>
  <c r="F662"/>
  <c r="E682"/>
  <c r="E901"/>
  <c r="F648"/>
  <c r="F646"/>
  <c r="E650"/>
  <c r="E900"/>
  <c r="F616"/>
  <c r="F614"/>
  <c r="F612"/>
  <c r="F610"/>
  <c r="F608"/>
  <c r="F606"/>
  <c r="F604"/>
  <c r="F602"/>
  <c r="F600"/>
  <c r="F598"/>
  <c r="F596"/>
  <c r="F594"/>
  <c r="F592"/>
  <c r="F590"/>
  <c r="E618"/>
  <c r="E899"/>
  <c r="F573"/>
  <c r="F571"/>
  <c r="F569"/>
  <c r="F567"/>
  <c r="F565"/>
  <c r="F563"/>
  <c r="E575"/>
  <c r="E898"/>
  <c r="F545"/>
  <c r="F543"/>
  <c r="F541"/>
  <c r="F539"/>
  <c r="F537"/>
  <c r="F535"/>
  <c r="F533"/>
  <c r="F531"/>
  <c r="F529"/>
  <c r="F527"/>
  <c r="E547"/>
  <c r="E897"/>
  <c r="F513"/>
  <c r="F511"/>
  <c r="F508"/>
  <c r="F506"/>
  <c r="F503"/>
  <c r="F501"/>
  <c r="F499"/>
  <c r="F496"/>
  <c r="F494"/>
  <c r="F493"/>
  <c r="F490"/>
  <c r="E515"/>
  <c r="E896"/>
  <c r="F459"/>
  <c r="F458"/>
  <c r="F455"/>
  <c r="F453"/>
  <c r="F451"/>
  <c r="F450"/>
  <c r="F449"/>
  <c r="F448"/>
  <c r="F447"/>
  <c r="F446"/>
  <c r="F444"/>
  <c r="F443"/>
  <c r="F442"/>
  <c r="F441"/>
  <c r="E461"/>
  <c r="E473"/>
  <c r="F426"/>
  <c r="F424"/>
  <c r="F423"/>
  <c r="F420"/>
  <c r="F417"/>
  <c r="F415"/>
  <c r="F414"/>
  <c r="F411"/>
  <c r="F410"/>
  <c r="F406"/>
  <c r="F403"/>
  <c r="F401"/>
  <c r="F399"/>
  <c r="F398"/>
  <c r="F397"/>
  <c r="E428"/>
  <c r="E472"/>
  <c r="F381"/>
  <c r="F379"/>
  <c r="F378"/>
  <c r="F377"/>
  <c r="F376"/>
  <c r="F375"/>
  <c r="F372"/>
  <c r="F370"/>
  <c r="F369"/>
  <c r="F368"/>
  <c r="F365"/>
  <c r="F364"/>
  <c r="F361"/>
  <c r="F358"/>
  <c r="F356"/>
  <c r="E383"/>
  <c r="E471"/>
  <c r="F339"/>
  <c r="F337"/>
  <c r="F335"/>
  <c r="E341"/>
  <c r="E470"/>
  <c r="F324"/>
  <c r="F323"/>
  <c r="F322"/>
  <c r="F319"/>
  <c r="F316"/>
  <c r="F314"/>
  <c r="F313"/>
  <c r="F310"/>
  <c r="F309"/>
  <c r="F308"/>
  <c r="F301"/>
  <c r="F298"/>
  <c r="F295"/>
  <c r="F293"/>
  <c r="F290"/>
  <c r="F289"/>
  <c r="E326"/>
  <c r="E469"/>
  <c r="F288"/>
  <c r="F262"/>
  <c r="F261"/>
  <c r="F258"/>
  <c r="F257"/>
  <c r="F251"/>
  <c r="F250"/>
  <c r="F247"/>
  <c r="F244"/>
  <c r="F243"/>
  <c r="F240"/>
  <c r="F239"/>
  <c r="F237"/>
  <c r="F236"/>
  <c r="F232"/>
  <c r="F231"/>
  <c r="F229"/>
  <c r="F228"/>
  <c r="F225"/>
  <c r="F224"/>
  <c r="F221"/>
  <c r="F220"/>
  <c r="F217"/>
  <c r="F216"/>
  <c r="F213"/>
  <c r="F212"/>
  <c r="F209"/>
  <c r="F208"/>
  <c r="F205"/>
  <c r="F204"/>
  <c r="F201"/>
  <c r="F200"/>
  <c r="F197"/>
  <c r="E264"/>
  <c r="E467"/>
  <c r="F170"/>
  <c r="F168"/>
  <c r="F166"/>
  <c r="F164"/>
  <c r="F161"/>
  <c r="F159"/>
  <c r="F157"/>
  <c r="E172"/>
  <c r="E466"/>
  <c r="F154"/>
  <c r="F153"/>
  <c r="F150"/>
  <c r="F129"/>
  <c r="F127"/>
  <c r="F125"/>
  <c r="F123"/>
  <c r="F121"/>
  <c r="F119"/>
  <c r="F117"/>
  <c r="F114"/>
  <c r="F112"/>
  <c r="F111"/>
  <c r="F108"/>
  <c r="F107"/>
  <c r="F104"/>
  <c r="F102"/>
  <c r="F100"/>
  <c r="F98"/>
  <c r="F96"/>
  <c r="F94"/>
  <c r="F92"/>
  <c r="F90"/>
  <c r="F89"/>
  <c r="F88"/>
  <c r="F87"/>
  <c r="F86"/>
  <c r="F83"/>
  <c r="F81"/>
  <c r="F79"/>
  <c r="F77"/>
  <c r="F75"/>
  <c r="F73"/>
  <c r="F71"/>
  <c r="F69"/>
  <c r="F67"/>
  <c r="F65"/>
  <c r="F62"/>
  <c r="F60"/>
  <c r="F59"/>
  <c r="F56"/>
  <c r="F55"/>
  <c r="F52"/>
  <c r="F51"/>
  <c r="F50"/>
  <c r="F44"/>
  <c r="F45"/>
  <c r="F46"/>
  <c r="F47"/>
  <c r="F43"/>
  <c r="E131"/>
  <c r="E465"/>
  <c r="E475"/>
  <c r="E916"/>
  <c r="E921"/>
  <c r="G12" i="6"/>
  <c r="D146" i="3"/>
  <c r="F146"/>
  <c r="D147"/>
  <c r="F147"/>
  <c r="D780" i="1"/>
  <c r="F780"/>
  <c r="D715"/>
  <c r="D708"/>
  <c r="F708"/>
  <c r="E817"/>
  <c r="E904"/>
  <c r="E909"/>
  <c r="E918"/>
  <c r="G14" i="6"/>
  <c r="G16"/>
</calcChain>
</file>

<file path=xl/sharedStrings.xml><?xml version="1.0" encoding="utf-8"?>
<sst xmlns="http://schemas.openxmlformats.org/spreadsheetml/2006/main" count="2715" uniqueCount="1279">
  <si>
    <t xml:space="preserve">Dobava, montaža, spajanje i konfiguriranje i-SmartLiving 1050 protuprovalne centrale proizvođača INIM ili jednakovrijedno
- 10 zona uključeno u centralu 
- mogućnost prihvata 50 zona
- mogućnost proširenja
- mogućnost ugradnje IP komunikacijskog modula
</t>
  </si>
  <si>
    <t>Dobava, montaža i konfiguriranje TCP/IP komunikatora INIM i-SmartLan/G ili jednakovrijedno, omogućuje komunikaciju alarmne centrale s korisnikom ili korisnicima te s dojavnim centrom preko mrežnog sučelja i mobilne aplikacije, podržava IPv4 protokol, proizvođač pruža mrežnu podrđku u vidu posvećenih web servera</t>
  </si>
  <si>
    <t>Dobava, montaža i konfiguriranje tipkovnice i-Alien/SB, LCD dodirna tipkovnica u boji ili jednakovrijedno</t>
  </si>
  <si>
    <t>Dobava i spajanje baterije 12V, 7Ah, bez održavanja, za montažu u kućište protuprovalne centrale ili jednakovrijedno</t>
  </si>
  <si>
    <t>Dobava, montaža i konfiguriranje INIM S-SmartLoop2080/G Analogno adresabilna centrala s dvije adresabilne petlje (2 x 240 adresabilnih uređaja), proširiva do 8 petlji, umreživa, LCD ekran i tipkovnica na samoj centrali ili jednakovrijedno</t>
  </si>
  <si>
    <t>Dobava, montaža i spajanje akumulatora  18Ah ,24V, ili jednakovrijedan</t>
  </si>
  <si>
    <t>Dobava, montaža i spajanje S-SmartLetUSee/LCD izdvojene LCD ili jednakovrijedne paralelne tipkovnice u prostoru zbornice. Tipkovnica mroa imati LCD display i tipkovnicu koja duplicira prikaz i kontrole vatrodoajvne centrale na koju je spojena.</t>
  </si>
  <si>
    <t>GEZE AS500 LTA-24 prekidač za električno upravljanje, otvaranje i zatvaranje prozora ili jednakovrijedan</t>
  </si>
  <si>
    <t>REKAPITULACIJA</t>
  </si>
  <si>
    <t>A.  UKUPNO VODOVOD:</t>
  </si>
  <si>
    <t>B.  UKUPNO KANALIZACIJA:</t>
  </si>
  <si>
    <t>C.  UKUPNO SANITARIJA:</t>
  </si>
  <si>
    <t>D.  UKUPNO GRAĐ. RADOVI:</t>
  </si>
  <si>
    <t>SVEUKUPNO VODOVOD I KANALIZACIJA:</t>
  </si>
  <si>
    <r>
      <t xml:space="preserve">Ø 20 mm, PN 10        </t>
    </r>
    <r>
      <rPr>
        <sz val="10"/>
        <rFont val="Times New Roman CE"/>
        <family val="1"/>
        <charset val="238"/>
      </rPr>
      <t xml:space="preserve">                                                  </t>
    </r>
  </si>
  <si>
    <r>
      <t xml:space="preserve">Ø 25 mm, PN 10                     </t>
    </r>
    <r>
      <rPr>
        <sz val="10"/>
        <rFont val="Times New Roman CE"/>
        <family val="1"/>
        <charset val="238"/>
      </rPr>
      <t xml:space="preserve">                                                  </t>
    </r>
  </si>
  <si>
    <r>
      <t>Ø 160 mm</t>
    </r>
    <r>
      <rPr>
        <sz val="10"/>
        <rFont val="Times New Roman CE"/>
        <family val="1"/>
        <charset val="238"/>
      </rPr>
      <t xml:space="preserve">                                   </t>
    </r>
  </si>
  <si>
    <r>
      <t xml:space="preserve">Ø 110 mm  </t>
    </r>
    <r>
      <rPr>
        <sz val="10"/>
        <rFont val="Symbol"/>
        <family val="1"/>
        <charset val="2"/>
      </rPr>
      <t xml:space="preserve">                                                        </t>
    </r>
  </si>
  <si>
    <r>
      <t xml:space="preserve">Ø 50 mm  </t>
    </r>
    <r>
      <rPr>
        <sz val="10"/>
        <rFont val="Symbol"/>
        <family val="1"/>
        <charset val="2"/>
      </rPr>
      <t xml:space="preserve">                                                        </t>
    </r>
  </si>
  <si>
    <r>
      <t xml:space="preserve">Ø 50    </t>
    </r>
    <r>
      <rPr>
        <sz val="10"/>
        <rFont val="Times New Roman CE"/>
        <family val="1"/>
        <charset val="238"/>
      </rPr>
      <t xml:space="preserve">                                                          </t>
    </r>
  </si>
  <si>
    <t>URED OVLAŠTENOG INŽENJERA STROJARSTVA Domagoj Ivon dipl.ing.stroj.</t>
  </si>
  <si>
    <t>tel.023/299573; fax.023/299573; mob.091/1803308; e-mail:domagoj.ivon@zd.t-com.hr</t>
  </si>
  <si>
    <t>Šibenska 7c, 23000 Zadar; OIB:52754452608</t>
  </si>
  <si>
    <t>R.Br.</t>
  </si>
  <si>
    <t>Jed.mj.</t>
  </si>
  <si>
    <t>Jed.cijena</t>
  </si>
  <si>
    <t>GRIJANJE I HLAĐENJE</t>
  </si>
  <si>
    <t>1.1.</t>
  </si>
  <si>
    <t xml:space="preserve">Dobava i ugradnja zrakom hlađene jedinice VRF sustava (Variable Refrigerant Flow) za vanjsku ili unutarnju ugradnju u izvedbi toplinske pumpe s ugrađenim hermetičkim kompresorima i izmjenjivačem. </t>
  </si>
  <si>
    <t>Samoispitivanje vanjskih i unutarnjih jedinica putem M Net mreže preko dodatnog servisnog alata MN tool je dostupno. Jedinice su opremljene funkcijom očitanja količine rashladnog medija direktno na vanjskoj jedinici putem servisnog alata.</t>
  </si>
  <si>
    <t>Apsorbirana snaga: hlađenje: 8,86 kW</t>
  </si>
  <si>
    <t xml:space="preserve">                                grijanje: 8,11 kW</t>
  </si>
  <si>
    <t>Stupanj energetske efikasnosti: EER = 3,78</t>
  </si>
  <si>
    <t xml:space="preserve">                                                   COP = 4,13</t>
  </si>
  <si>
    <t>Napajanje: 3 Ph / 380 - 400 - 415 V / 50 Hz</t>
  </si>
  <si>
    <t>Jakost struje - hlađenje: 14,9 - 14,2 - 13,6 A</t>
  </si>
  <si>
    <t xml:space="preserve">                    - grijanje: 13,6 - 13,0 - 12,5 A</t>
  </si>
  <si>
    <t>Standardno područje rada:</t>
  </si>
  <si>
    <t>hlađenje: - 5 °C do +52 °C vanjske temperature DB</t>
  </si>
  <si>
    <t>grijanje:  - 20 °C do +15,5 °C vanjske temperature WB</t>
  </si>
  <si>
    <t xml:space="preserve">Dimenzije V × Š × D (mm): 1650 × 1220 × 740          </t>
  </si>
  <si>
    <t xml:space="preserve">Snaga venilatora   0,92 x 1 kW  </t>
  </si>
  <si>
    <t>Razina zvučnog tlaka  61 dB</t>
  </si>
  <si>
    <t>Priključak - tekuća faza: 9,52 mm</t>
  </si>
  <si>
    <t>Priključak - plinovita faza: 22,2 mm</t>
  </si>
  <si>
    <t>Dobava i ugradnja multifunkcionalnog deluxe daljinskog žičanog upravljač s LCD zaslonom i pozadinskim osvjetljenjem, s kontrolom uključivanja/isključivanja, režima rada, smjera istrujavanja zraka, podešavanja temperature u intervalima od 0,5°C, brzine ventilatora, mogućnosti postavki dviju temperatura u automatskom radu, prikazom greške te tjednim tajmerom. Namjenjen VRF unutarnjim jedinicama  za regulaciju temperature. Upravljač se montira na zid. Proizvod kao  Mitsubishi Electric tip PAR-33MAA ili jednakovrijedan: ________________________________________</t>
  </si>
  <si>
    <t xml:space="preserve">LCD zaslono, pozadinsko osvjetljenje, kontrola uključivanja/isključivanja, režima rada, smjera istrujavanja zraka, podešavanja temperature u intervalima od 0,5°C, brzine ventilatora, mogućnosti postavki dviju temperatura u automatskom radu, prikaz greške,tjedni tajmer. </t>
  </si>
  <si>
    <t>Dobava i ugradnja predizolirane, odmašćene bakrene cijevi u kolutu, polagati po podu prije estriha u usjecima u zidovima, zidnim veertikalnim obzidima i u spuštenom gips stropu.  U stavku uračunati izradu proboja kroz zidove, stropove, podove, šlicanje zidova za polaganje cijevi i završno krpanje.</t>
  </si>
  <si>
    <t>Dobava i ugradnja spužvaste cijevne izolacije od elastomera s parnom branom, debljina 12mm. Izolacija  od materijala reakcije na požar B. Toplinska provodljivost izolacije manja/jednaka λ =0,035 W/(m·K). U cijenu uključiti ljepilo i ostali materijal potreban za ugradnju.</t>
  </si>
  <si>
    <t>- Podnožje Vartec TII,  (4 x modul VVM + VGM) ili jednakovrijedno</t>
  </si>
  <si>
    <t>- Vartec modul varistor, VVM, TII, 255V/20kA ili jednakovrijedno</t>
  </si>
  <si>
    <t>- D02 rastavna sklopka TYTAN II, 3-polna, fiksni uložak 35A, ili jednakovrijedno</t>
  </si>
  <si>
    <t>- Utikač za TYTAN II 3x35A sa D02 osiguračima, ili jednakovrijedno, komplet</t>
  </si>
  <si>
    <t>Dobava, montaža i spajanje rasvjetnih tijela tip LANO 3 LED 40W 4750lm, 4000K, UGR&lt;19, 1050mA,bb,625x625mm, dimabilno, aluminijski okvir, bijeli - ulazni prostor prizemlja, ili jednakovrijedno</t>
  </si>
  <si>
    <t>Dobava,montaža i spajanje  stropnih nadgradnih rasvjetnih tijela, montaža u sanitarne čvorove prizemlja, IP55, LED, 14W, 4000K</t>
  </si>
  <si>
    <t>Dobava, montaža i spajanje stropnih nadgradnih rasvjetnih tijela u prostoru spremišta , LED, IP44, 24W, 4000 K</t>
  </si>
  <si>
    <t>Dobava, montaža i spajanje zidnih nadgradnih rasvjetnih tijela, montaža iznad stubišta na visini 2,2m LED 9W,4000K</t>
  </si>
  <si>
    <t>Dobava, montaža i spajanje stropnih nadgradnih rasvjetnih tijela za rasvjetu stubišta, LED ,IP20, 24W, 4000K</t>
  </si>
  <si>
    <t>Dobava, montaža i spajanje nadgradnih zidnih i stropnih protupaničnih svjetiljki s piktogramima u području stubišta, hodnika kata, zbornice i učionica 3h, 3W, LED</t>
  </si>
  <si>
    <t>Dobava, montaža i spajanje stropnih nadgradnih rasvjetnih tijela u prostoru hodnika kata tip KANATA LED 40W, 230V, 3600lm, 4000K, IP40, bijele boje, materijal aluminij ili jednakovrijedno</t>
  </si>
  <si>
    <t>Dobava,montaža i spajanje  stropnih nadgradnih rasvjetnih tijela, montaža u sanitarne čvorove kata, IP55, LED, 14W, 4000K</t>
  </si>
  <si>
    <t>Dobava, montaža i spjanje stropnih nadgradnih rasvjetnih tijela u prostoru zbornice, LED, IP20, 9W, 3000K</t>
  </si>
  <si>
    <t xml:space="preserve">Dobava, montaža i spajanje stropne visilice u prostoru zbornice tip kao I-visilica Premium LED ( SCHRACK kat.br. LI158853--) 1195x295mm,UGR&lt;19,3000K ,38W, 1000mA, dimabilno 1-10V  ili jednakovrijedno </t>
  </si>
  <si>
    <t>Dobava, montaža i spajanje vanjskih zidnih rasvjetnih tijela, montaža pri ulazima na prizemlju, IP65, LED, 14W, 4000K</t>
  </si>
  <si>
    <t>Dobava, montaža i spajanje vanjskih stropnih nadgradnih rasvjetnih tijela, LED 20W, 4000 K, IP44</t>
  </si>
  <si>
    <t>Dobava, montaža i spajanje stupne razdjelnice s jednim osiguračem</t>
  </si>
  <si>
    <t>Dobava i izrada stopica za spajanje Cu 50mm užeta na stupove/ izradu uzemljenja</t>
  </si>
  <si>
    <t>Dobava, montaža i spajanje stupnih rasvjetnih tijela tip  SITECO DL 50 mnii asimetrična urbana svjetiljka, IP66, IK08, 3000K,   3180lm ili jednakovrijedno</t>
  </si>
  <si>
    <t>Dobava, montaža i spajanje nadgradnih rasvjetnih tijela u prostoru dvorane tip kao SARW LED Sport 56W, 4000K, 5320lm, IP20, DALI, bijele boje, mehanička zaštita od udaraca,  ili jednakovrijedno</t>
  </si>
  <si>
    <t>Montaža i spajanje prekidača u prostoru prizemlja, tip VIMAR PLANA, plastična, bijela, modularna ili jednakovrijedno</t>
  </si>
  <si>
    <t>Montaža i spajanje utičnica u prostoru prizemlja, tip VIMAR PLANA, plastična, bijela, modularna,ili jednakovrijedno</t>
  </si>
  <si>
    <t>Montaža i spajanje prekidača u prostoru kata, tip  VIMAR PLANA, plastični, bijeli, modularni ili jednakovrijedno</t>
  </si>
  <si>
    <t>Montaža i spajanje utičnica u prostoru kata, tip VIMAR PLANA, plastične, bijele, modularne ili jednakovrijedno</t>
  </si>
  <si>
    <t>- HDMI utičnica</t>
  </si>
  <si>
    <t>Dobava, montaža i spajanje podnih kutija u prostorije učionica, veličine 12 modula, tip  LEGRAND ili jednakovrijedno  , u kutiju se smještaju 3 šuko utičnice, 2x RJ45 utičnice, FTP veza s projektorom i HDMI utičnica-veza s projektorom( uključiti i kabel d</t>
  </si>
  <si>
    <t>Dobava, montaža i spajanje razvodnog ormara slabe struje tip SCHRACK  DS 600x1970x400, 19", 42U ili jednakovrijedno  s sljedećom opremom</t>
  </si>
  <si>
    <t>- RJ45 CAT6 modul, metalni</t>
  </si>
  <si>
    <t>- mrežni preklopnik, 24-port, 1GB, upravljiv</t>
  </si>
  <si>
    <t>Montaža i spajanje RJ45 utičnica, ugradnja utičnica u program VIMAR PLANA, plastični, bijeli ili jednakovrijedni</t>
  </si>
  <si>
    <t>Uvlačenje i spajanje 12  niti svjetlovodnog kabela u GKO, single mode, podzemna ugradnja, uključeno s ladicom za smještaj priključnica i svjetlovodnog kabela</t>
  </si>
  <si>
    <t>- antenski stup promjera 48 mm, dužine 4 m, "Kerman" ili jednakovrijedan</t>
  </si>
  <si>
    <t>- krovni olovni lim "Hirschman" ili jednakovrijdan</t>
  </si>
  <si>
    <t>- guma "Hirschman" za stup promjera 48-87 mm ili jednakovrijedna</t>
  </si>
  <si>
    <t>- antena UHF "Iskra", dobit 16 dB, prijem CH/21-69 ili jednakovrijedna</t>
  </si>
  <si>
    <t>Dobava, polaganje i spajanje kabela PPL 2x1,5mm2</t>
  </si>
  <si>
    <t>Dobava,spajanje i konfiguriranje  HDD WD RED 6GB unutar NVR-a, ili jednakovrijedan</t>
  </si>
  <si>
    <t xml:space="preserve">Dobava, montaža, spajanje i konfiguriranje unutarnje IP dome kamere tip  IDIS DC-D1223
- 2Mpx
- Full HD (1080p) rezolucija slike
- motorizirana vari-fokalna leća(f=3.3 - 10mm)
- PoE(IEEE 802.3af klasa 3), 12V DC
ili jednakovrijedna
</t>
  </si>
  <si>
    <t>Dobava i polaganje S/FTP CAT6  kabela za potrebe videonadzora</t>
  </si>
  <si>
    <t>Dobava i spajanje videonadzornog monitora LCD 22", LED osvjetljenje zaslona, HDMI ulaz</t>
  </si>
  <si>
    <t>Dobava, montaža i spajanje magnetnog kontakta SL-MGSM-A16 II AR metalni nadgradni magnetni kontakt, razmak 40 mm, NC kontakt, 25 cm kabela u armiranom/metalnom crijevu u kompletu ili jednakovrijedno</t>
  </si>
  <si>
    <t>Dobava, montaža i spajanje unutarnje sirene i-SMARTY-GIB, Sirena sa bljeskalicom za unutarnju montažu bez mogućnosti samonapajanja, elegantna izvedba s poklopcenm u bijeloj boji, napajanje 12 Vdc ili jednakovrijedno</t>
  </si>
  <si>
    <t>Dobava, montaža i spajanje vanjske sirene INIM i-Ivy,Samonapajajuća sirena za vanjsku ugradnju 103dB(A)@/3m. IP34. Dodatni terminali za aktivaciju i signaliranje greške, podešavanje parametara, LED bljeskalica. Ili jednakovrijedno</t>
  </si>
  <si>
    <t>Dobava i polaganje kabela SICURITY 6x0,22mm2 u prethodno položene PVC cijevi</t>
  </si>
  <si>
    <t>Dobava i polaganje kabela SICURITY 4x0,22mm2+2x0,5mm2 u prethodno položene PVC cijevi</t>
  </si>
  <si>
    <t>Dobava i montaža vatrootpornog ormara za smještaj vatrodojavne centrale vatrootpornosti T-60, tip ELEKTROMETAL NOVA VZV-1/60+VST60 ili jednakovrijedan</t>
  </si>
  <si>
    <t>Dobava, montaža i spajanje INIM S-SmartLAN IP komunikatora ili jednakovrijedan</t>
  </si>
  <si>
    <t>Dobava, montaža i spajanje podnožja adresabilnih javljača S-EB0010 ili jednakovrijedan</t>
  </si>
  <si>
    <t>Dobava, montaža i spajanje adresabilnih optičkih javljača požara INIM S-ED100 s označavanjem ili jednakovrijedan</t>
  </si>
  <si>
    <t>Dobava, montaža i spajanje adresabilnih termičkih javljača INIM S-ED200 s označavanjem  ili jednakovrijedan</t>
  </si>
  <si>
    <t>Dobava, montaža i spajanje adresabilne sirene  s bljeskalicom S-ES0020RE, IP67 s označavanjem  ili jednakovrijedan</t>
  </si>
  <si>
    <t>Dobava, montaža i spjanje adresabilnog modula S-EM312SR s označavanjem  ili jednakovrijedan</t>
  </si>
  <si>
    <t>Dobava, montaža i spjanje paralelnog indikatora prorade javljača S-IL0010  ili jednakovrijedan</t>
  </si>
  <si>
    <t>Polaganje kabela JB-Y(ST)Y 1x2x1,0mm2 u prethodno položenu samogasivu PVC cijev fi16/fi20</t>
  </si>
  <si>
    <t>Dobava, montaža i spajanje centrale sustava odimljvanja GEZE E260 N 8/2 AP,upravljačka centrala za odimljavanje, izlaz 7,5A; nadžbukna; max. broj ventilacijskih grupa: 2 ili jednakovrijedan</t>
  </si>
  <si>
    <t>GEZE FT4/24V ručni aktivator  ili jednakovrijedan</t>
  </si>
  <si>
    <t>GEZE Kutija za nadžbuknu ugradnju AS500 LTA  ili jednakovrijedan</t>
  </si>
  <si>
    <t>Dobava i polaganje negorivog kabela NHXH FE 180/E30 za napajanje motora od centrale odimljavanja do pozicije motora na katu</t>
  </si>
  <si>
    <t xml:space="preserve">Dobava i polaganje zvučničkog kabela 2x1,5mm2 u prethodno položenu PVC cijev </t>
  </si>
  <si>
    <r>
      <t>Dobava, montaža i spajanje detektora pokreta 360</t>
    </r>
    <r>
      <rPr>
        <sz val="10"/>
        <rFont val="Arial Unicode MS"/>
        <family val="2"/>
      </rPr>
      <t>°</t>
    </r>
    <r>
      <rPr>
        <sz val="10"/>
        <rFont val="Tahoma"/>
        <family val="2"/>
      </rPr>
      <t>DSC BRAVO5.01 quad stropni PIR detektor, 360°, domet promjera 7-12 m, 30 zona, NC kontakt, tamper, ili jednakovrijedno</t>
    </r>
  </si>
  <si>
    <t xml:space="preserve">Dobava, montaža, ugradnja i spajanje nadgradnog razvodnog ormara oznake GRO tip  SCHRACK Modul 160 5x33M s metalnim vratima ili jednakovrijedan, konstrukcija razdjelnika iz dvostruko dekapiranog lima, zaštićenog od korozije plastificiranjem dim navedenih gore, izvedba u zaštiti IP43 sa opremom:
</t>
  </si>
  <si>
    <t>Dobava, montaža i spajanje detektora pokreta i-XDT200H,R + mikrovalni dualni detektor domet 15m 100°kut detekcije. Dvostruki pyro-elektronički senzor. Digitalna obrada signala, mogućnost premošćavanja LED alarma. Digitalna kompenzacija temperature mogućnost podešavanja osjetljivosti , zaštita od bijelog svjetla , brojač pulsa alarma. Priprema za EOL otpornike, AND/OR tehnologija, Smart OR tehnologija. Trostruki LED indikator. 
Ili jednakovrijedno.</t>
  </si>
  <si>
    <t>Dobava, montaža i spajanje pojačala snage MA 240 HUST  240W s mogućnošću rada na 70V / 100V linijama ili kao nisko ohmsko pojačalo s minimalnom impedancijom od 4 Ohma. Na stražnjoj strani nalaze se 2 mic/line ulaza i 4 stereo line / mono sumirana ulaza,  unutar GKO, ili jednakovrijedno</t>
  </si>
  <si>
    <t>Dobava, montaža i spajanje izvora zvuka PMR4000RMKII HUST, profesionalni “multisource” player s mogućnošću reproduciranja glazbe s internet radio postaja, USB media playera i UpnP mrežnog playera, jedinica je opremljena sa analognim izlazom, optičkim digitalnim izlazom za digitalni media player, posjeduje žičani Fast Ethernet i Wi-Fi 2,4 G.  unutar GKO ili jednakovrijedan</t>
  </si>
  <si>
    <t>Dobava,montaža i spajanje mikrofona MICPAT-D/DH u području zbornice,mikrofon sa čvrstom bazom. Mikrofon se sastoji od fleksibilnog vrata i usmjerne dinamičke mikrofonske kapsle. Pozivni mikrofon je napravljen tako da se može njime pozivati u sve zone.
Baza mikrofona je načinjena od aluminija s podesivim prekidačem koji ima slijedeće opcije:
      Naprijed: Stalni govor (nije potrebno držati prekidač)
      Sredina: Mikrofon je isključen
      Dolje: tipkalo prema dolje – mikrofon je uključen / kad se pusti automatski se isključuje.
Mikrofon dolazi sa DIN 5 konektorom.
Ili jednakovrijedan.</t>
  </si>
  <si>
    <t>Dobava, montaža i spajanje zvučnika HUST CM4T s nadgradnom kutijom ( saniitarni čvorovi i spremišta/tehničke prostorije)
Tip: Dual cone
Woffer: 4” papirnata, impregnirana
Nazivna snaga RMS: 6 W / 100V
Muzička snaga RMS: 10W / 100V
Nazivna snaga RMS: 15W / 16Ω
Muzička snaga RMS: 30W / 16Ω
Odabir snaga: 1.5W – 3W – 6W
Nazivna impedancija zvučnika: 16 Ω /100V
Ili jednakovrijedan.</t>
  </si>
  <si>
    <t>Dobava, montaža i spajanje zvučnika HUST CM20T s nadgradnom kutijom
 Tip: 2-way HiFi
Woffer: 6.5” s dodatkom polypropilena, gumeni rub
Nazivna snaga pri 16Ω: 40 W
Muzička snaga pri 16Ω: 60 W
Nazivna snaga pri 100V: 20 W
Muzička snaga pri 100V: 30W
Visokotonac: 1”
Odabir snaga: 5W – 10W – 20W (6.66k – 3.33k – 1.66k)
Nazivna impedancija zvučnika: 16 Ω /100V 
Ili jednakovrijedan.</t>
  </si>
  <si>
    <t>Veličina:0,5x7m</t>
  </si>
  <si>
    <t>Ukupno: 3,5 m2</t>
  </si>
  <si>
    <t>Qg=560W; Pel=560W; U=230V; 50Hz</t>
  </si>
  <si>
    <t>1.9.</t>
  </si>
  <si>
    <t>Veličina:0,5x5m</t>
  </si>
  <si>
    <t>Ukupno: 2,5m2</t>
  </si>
  <si>
    <t>Qg=400W; Pel=400W; U=230V; 50Hz</t>
  </si>
  <si>
    <t>1.10.</t>
  </si>
  <si>
    <t>1.11.</t>
  </si>
  <si>
    <t>CMY-Y102LS-G2</t>
  </si>
  <si>
    <t>CMY-Y102SS-G2</t>
  </si>
  <si>
    <t>1.12.</t>
  </si>
  <si>
    <t>ø 6,35</t>
  </si>
  <si>
    <t>m</t>
  </si>
  <si>
    <t>ø 9.52</t>
  </si>
  <si>
    <t>ø 12.7</t>
  </si>
  <si>
    <t>ø 15,88</t>
  </si>
  <si>
    <t>ø 19,05</t>
  </si>
  <si>
    <t>1.13.</t>
  </si>
  <si>
    <t>ø 22,2</t>
  </si>
  <si>
    <t>1.14.</t>
  </si>
  <si>
    <t>1.15.</t>
  </si>
  <si>
    <t>Oblaganje vanjskog vidljivog dijela freonskog cjevovoda Al limom</t>
  </si>
  <si>
    <t>1.16.</t>
  </si>
  <si>
    <t>1.17.</t>
  </si>
  <si>
    <t xml:space="preserve">Dobava i ugradnja komunikacijskog oklopljenog LiCy kabela za povezivanje vanjske jedinice, unutarnjih jedinica i termostata. Kabel voditi u zaštinoj CS cijevi ø20. </t>
  </si>
  <si>
    <t>2x0,75mm2</t>
  </si>
  <si>
    <t>1.18.</t>
  </si>
  <si>
    <t>PVC32</t>
  </si>
  <si>
    <t>1.19.</t>
  </si>
  <si>
    <t>Dobava i ugradnja fleksibilne plastične cijevi za odvod kondenzata ø16</t>
  </si>
  <si>
    <t>1.20.</t>
  </si>
  <si>
    <t>Protok: 0,15l/s</t>
  </si>
  <si>
    <t>Priključak ø20-ø32</t>
  </si>
  <si>
    <t>1.21.</t>
  </si>
  <si>
    <t>Nadopuna sistema freonom R410A</t>
  </si>
  <si>
    <t>1.22.</t>
  </si>
  <si>
    <t>Izrada betonskih temelja za postavljanje vanjskih jedinica visine 20cm površine 2m2</t>
  </si>
  <si>
    <t>1.23.</t>
  </si>
  <si>
    <t>OPĆI UVJETI
Svi u ovim uvodnim odredbama navedeni radovi, materijali i usluge uračunati su u jedinične cijene, te se ne zaračunavaju posebno.
Ponuđač je dužan ponuditi sve stavke ovog troškovnika, bez iznimke. Ponude s nepopunjenim stavkama, ili s pogrešno množenim, odnosno zbrojenim cijenama i količinama, smatrat će se nevažećima.
Ponuđač nije dužan ponuditi proizvode/tipove navedene u stavkama ovog troškovnika, ali je za sve zamjenske proizvode/tipove dužan prilikom nuđenja priložiti dokaz o jednakovrijednosti. Smatra se da je jednakovrijednost zadovoljena ukoliko su ponuđenim proizvodom/tipom zadovoljeni, bez iznimke, svi traženi parametri, uz istu ili bolju kakvoću. Ukoliko opis stavke nije u potpunosti sukladan navedenom tipu proizvoda, ponuđač je dužan prije davanja ponude zatražiti pojašnjenje od projektanta. U suprotnom, smatra se da je ponudio upravo proizvod koji je predviđen projektom.</t>
  </si>
  <si>
    <t>Voditelj radova dužan je prije početka radova pregledati i proučiti projektnu dokumentaciju, te pisanim putem upozoriti nadzornog inženjera na greške koje je uočio.
Izvoditelj radova dužan je radove izvoditi prema odobrenom projektu, uputama nadzornog inženjera upisanim u građevinski dnevnik, te pravilima struke i važećim propisima.
Izvoditelj radova dužan je voditi građevinski dnevnik, koji mora stalno biti na gradilištu, a ovjeravaju ga voditelj radova i nadzorni inženjer. Izvoditelj radova dužan je jednom mjesečno vršiti izmjeru izvršenih radova, i izmjerene količine sa svim
dokaznicama unijeti u građevinsku knjigu, koju ovjeravaju voditelj radova i nadzorni inženjer nakon provjere dokaznica. Izvoditelj radova dužan je sve izmjene koje su odobrene od nadzornog inženjera, odnosno projektanta
upisom u građevinski dnevnik, unijeti u projekt izvedenog stanja, te ga priložiti dokumentaciji za tehnički pregled, skupa s pisanom suglasnošću od projektanta. Voditelj radova dužan je napisati završnu izjavu izvoditelja, zapisnik o primopredaji radova, te sudjelovati na
tehničkom pregledu. Izvoditelj radova dužan je provoditi sve mjere zaštite na radu i zaštite od požara</t>
  </si>
  <si>
    <t>Ukoliko nije drukčije navedeno, u jediničnim cijenama uračunat je trošak horizontalnog i vertikalnog transporta, kao i skladištenja materijala, opreme i alata na gradilištu, te trošak čišćenja gradilišta.
Ukoliko nije drukčije navedeno, u jediničnim cijenama uračunati su atesti za svu ugrađenu opremu i materijal, atesti zavarivača, atesti o tlačnim i funkcionalnim probama, izdani od ovlaštenih ustanova. Ukoliko nije drukčije navedeno, u jediničnim cijenama uračunati su atesti za svu ugrađenu opremu i materijal, atesti o tlačnim probama, kao i atesti o higijenskoj ispravnosti pitke vode, te funkcionalnosti hidrantske mreže, izdanim od ovlaštenih ustanova.</t>
  </si>
  <si>
    <t>Ukoliko nije drukčije navedeno, u jediničnim cijenama uračunata je izrada svih potrebnih shema. Ukoliko nije drukčije navedeno, u jediničnim cijenama uračunati su svi pomoćni građevinski radovi skupa s potrebnim materijalom, kao što su izrada proboja kroz zidove i ploče, kanala u tlu, utora u zidovima i sl. kao i njihovo zatrpavanje nakon ugradnje instalacija. Ukoliko nije drukčije navedeno, u jediničnim cijenama uračunat je sav spojni i pričvrsni pomoćni materijal, potreban za ugradnju instalacije. Ukoliko nije drukčije navedeno, u jediničnim cijenama uračunat je sav trošak organizacije radilišta, trošak
potrebne energije, vode i odvodnje.</t>
  </si>
  <si>
    <t>Cijevi od polietilena visoke čvrstoće (PEHD, PN 16 ) za temeljnu instalaciju vodovoda i hidranta. Ukoliko nije drugačije navedeno, način spajanja i brtvljenja cijevi bira izvoditelj. Spojevi moraju odgovarati normama i izvesti se prema uputama proizvođača. Svi troškovi izvedbe spojeva, odnosno brtvi, uračunati su u jediničnu cijenu cijevi. Sva potrebna ispitivanja cjevovoda, kao što su tlačne probe i ostalo, opisana su u tehničkim propisima i normama, te obuhvaćena jediničnom cijenom i neće se posebno obračunavati. Polaganje cijevi u rov, te zasipanje suhim, finim pijeskom, dobavljenim od građevinske tvrtke, uključivo izrada posteljice. Spajanje cijevi elektrootpornim zavarivanjem.
Stavka uključuje sve fazonske i spojne komade. Obračun po m' ugrađene cijevi.</t>
  </si>
  <si>
    <t>Cijevi od polipropilena (PP) za unutarnju vodovodnu instalaciju, prema DIN 8078. Cijevi imaju oznaku iz koje je vidljiv materijal, kao i proizvođač cijevi.  Ukoliko nije drugačije navedeno, način spajanja i brtvljenja cijevi bira izvoditelj. Spojevi moraju odgovarati normama i izvesti se prema uputama proizvođača. Svi troškovi izvedbe spojeva odnosno brtvi uračunati su u jediničnu cijenu cijevi. Sva potrebna ispitivanja, kao što su tlačne probe i ostalo, opisana su u tehničkim propisima i
normama. U cijeni svi potrebni fazonski i spojni komadi.</t>
  </si>
  <si>
    <t xml:space="preserve">Hidrantski ormarić prema normi HRN EN 671-1, za podžbuknu ugradnju, s kutnim ventilom Ø25 s holenderom te vatrogasnom cijevi DN 25 EN 694, dužine 20 m i vatrogasnom mlaznicom promjera usnaca 6 mm, vratašcima s oznakom "H" i bravicom. Visina ugradnje ventila: 1,50 m od gotovog poda. Materijal izrade: nehrđajući čelični lim, sa staklenim vratašcima od mutnog stakla. </t>
  </si>
  <si>
    <t>Dobava i ugradnja cjelovitog sustava za povišenje tlaka sa protokom Q=3,02m3/h i tlakom od 4,08 bara. Sustav ima kaskadno upravljanje sa dvije pumpe. Osnovna namjena sustava je osiguranje vode za protupožarnu instalaciju unutarnje hidrantske mreže. Sustav dobavlja vodu iz postojeće cisterne na parceli. U cijeni sav potreban rad i materijal do potpune gotovosti, uključujući ispitivanje sustava i atest o ispitivanju.</t>
  </si>
  <si>
    <t xml:space="preserve">Kanalizacione cijevi od tvrdog PVC-a, prema DIN 8062. Ukoliko nije drugačije navedeno, način spajanja i brtvljenja cijevi bira izvoditelj. Spojevi moraju odgovarati normama i izvesti se prema uputama proizvođača. Svi troškovi izvedbe
spojeva, odnosno brtvi, uračunati su u jediničnu cijenu cijevi. Ispitivanja propuštanja za kanalizacijske vodove provode se u čitavom sustavu cijevi, kao i sukladno napretku gradnje u segmentima (prije zatvaranja podžbukno položenih
kanalizacijskih vodova) što je uzeto u obzir u jediničnim cijenama. Rezultati ispitivanja se unose u zapisnik.
Spajanje cijevi utičnim spojem s prstenastom, gumenom brtvom. </t>
  </si>
  <si>
    <t>Kanalizacione cijevi od tvrdog PVC-a, prema DIN 8062 za izvođenje oborinske kanalizacije. Ukoliko nije drugačije navedeno, način
spajanja i brtvljenja cijevi bira izvoditelj. Spojevi moraju odgovarati normama i izvesti se prema
uputama proizvođača. Svi troškovi izvedbe spojeva, odnosno brtvi, uračunati su u jediničnu
cijenu cijevi. Ispitivanja propuštanja za kanalizacijske vodove provode se u čitavom
sustavu cijevi, kao i sukladno napretku gradnje u segmentima što je uzeto u obzir u
jediničnim cijenama. Rezultati ispitivanja se unose u zapisnik.
Spajanje cijevi utičnim spojem s prstenastom, gumenom brtvom.
Polaganje cijevi u rov, te zasipanje suhim, finim pijeskom, dobavljenim od građevinske tvrtke, uključivo izrada posteljice.</t>
  </si>
  <si>
    <t>Kutni zaporni ventil za priključak sanitarnih uređaja, kućište dvodjelno od bakrene legure, niklovano, samobrtveno vreteno, brtveni elementi od teflona ili jedankovrijednih materijala. Uključivo niklovanu rozetu i gumeno armirano crijevo s navojnim priključcima.</t>
  </si>
  <si>
    <t>Široki iskop zemlje dubine 3-3,5 m. Uz ukopane zidove izvršiti proširenja za 50-100 cm (ovisno o dubini iskopa) radi radnog prostora. Iskopani materijal ostaviti na gradilištu radi kasnijih nasipanja. Iskop materijala se obračunava  u sraslom stanju. Radovi na iskopu cisterne i sabirne jame izvode se nakon pregleda postojeć stanja i uz suglasnost nadzornog inženjera ako postojeće stanje ne zadovoljava propise.</t>
  </si>
  <si>
    <t>Izrada sabirne jame vanjskih tlocrtnih dimenzija 525x400 cm, svjetle visine okna 250 cm vodonepropusnim betonom C30/37 te ugradbom dva okvira poklopaca dim 60x60 cm.Radovi na iskopu sabirne jame izvode se nakon pregleda postojećeg stanja i uz suglasnost nadzornog inženjera ako postojeće stanje ne zadovoljava propise.</t>
  </si>
  <si>
    <t>Izrada cisterne vanjskih tlocrtnih dimenzija 600x460 cm, svjetle visine okna 250 cm vodonepropusnim betonom C30/37 te ugradbom okvira poklopaca dim 60x60 cm.Radovi na iskopu cisterne izvode se nakon pregleda postojećeg stanja i uz suglasnost nadzornog inženjera ako postojeće stanje ne zadovoljava propise.</t>
  </si>
  <si>
    <t>Izrada upojnog šahta oborinske vode. Zidovi su od betonskog bloka d=20 cm, zidani sa razmakom između sljubnica za 1/4 bloka. Ploča armiranobetonska, d=14 cm sa ugrađenim okvirom poklopca i lijevanoželjeznim poklopcem dim 60x60 cm. Oplata i armatura u cijeni stavke.</t>
  </si>
  <si>
    <t xml:space="preserve">Maksimalna dozvoljena ukupna duljina cijevnog razvoda iznosi 1000 metara u jednom smjeru uz ograničenja navedena u uputama proizvođača. Dozvoljena udaljenost između vanjske jedinice i najudaljenije unutarnje jedinice iznosi 165 m. Maksimalna dozvoljena visinska razlika između vanjske i unutarnje jedinice iznosi 90 m uz ograničenja prema uputama proizvođača. Dozvoljena udaljenost od prve račve (refnet jointa) do zadnje unutarnje jedinice spojene na navedenu vanjsku jedinicu iznosi 40 metara (maksimalno moguće 90m uz povećanje promjera cijevi za tekuću fazu). Konstrukcija: jedinice su modularne izvedbe s osnovnim nosivim okvirom i galvaniziranim čeličnim panelima s odgovarajućom zaštitom za vanjsku i unutarnju ugradnju. Do veličine 55 kW jedinice mogu biti u izvedbi 1 modula, a veće u izvedbi sastavljene od dva ili tri modula. Svi moduli imaju istu visinu i istu dubinu što omogućuje jednostavnu instalaciju u redovima. </t>
  </si>
  <si>
    <t xml:space="preserve">Ventilator: Jedinice imaju eksterni statički tlak ventilatora od 30/60 Pa te su prikladne i za unutarnju ugradnju. Moduli do 45 kW imaju jedan aksijalni ventilator, dok moduli od 50 i 55 kW imaju dva. Lopatice ventilatora su posebno projektirane za tihi rad i prilagođene radu pri parcijalnom opterećenju sustava. Zrak se uzima sa bočnih strana vanjske jedinice, a izbacuje vertikalno prema gore kroz zaštitnu rešetku. </t>
  </si>
  <si>
    <t>Kompresor: zvučno izolirani G-tip hermetički scroll kompresori s ugrađenim motorom optimizirani za rad sa R410A. Sve zaštitne funkcije kao kontrola povrata ulja, zagrijavanje, elektro i termička zaštita su kontrolirane preko mikroprocesorskog regulatora. Rashladni krug: Jedinice rade sa rashladnim medijem R410a. Sustav ima ETC funkciju kontrole temperature isparavanja koja omogućuje smanjenje potrošnje energije i povećava ugodu korisniku. Dostupna je i funkcija promjene prioriteta učinkovitosti ili kapaciteta na Dip SWITCH-u vanjske jedinice. 
Rashladni krug uključuje kolektor, filter i separator ulja. Kompaktna konstrukcija aluminijsko- bakrenog izmjenjivača zahtjeva minimalnu količinu rashladnog medija u sustavu te omogućava osigurano kontinuirano grijanje prilikom rada u defrostu i operacije povratka ulja.</t>
  </si>
  <si>
    <t>Jedinice su vakumirane i prednapunjene rashladnim medijem. Jedinice ne zahtjevaju instalaciju dodatne cijevi za izjednačenje tlaka ulja. Regulacija: ugrađeni su presostati visokog i niskog tlaka, osjetnici temperature rashladnog medija, temperature ulja, temperature izmjenjivača i vanjske temperature. Jedinica je opremljena on/off ventilima na parnoj i tekućinskoj fazi i servisnim ventilima.  Sve funkcije su upravljane preko ugrađenog mikroprocesora.</t>
  </si>
  <si>
    <t xml:space="preserve">Mikroprocesor: osnovne funkcije su kontinuirana regulacija učinka kompresora, izjednačavanje tlaka ulja, kontrola povrata ulja, auto restart (nakon nestanka ili prekida napajanja), automatsko prepoznavanje i adresiranje svih unutarnjih jedinica putem komunikacijske veze M Net. Individualno podesive funkcije: Low - Noise operation - rad sa smanjenim kapacitetom u svrhu snižavanja buke u određeno vrijeme, noćni režim rada (dva stupnja); i-Demand - funkcija koja omogućava ograničavanje maksimalne priključne snage u svrhu limitiranja potrošnje u kritičnom razdoblju (tzv. pik). </t>
  </si>
  <si>
    <t>Dobava i ugradnja odmašćene bakrene cijevi u šipci, polagati po podu prije estriha u usjecima u zidovima, zidnim vertikalnim obzidima i u spuštenom gips stropu.  U stavku uračunati izradu proboja kroz zidove, stropove, podove, šlicanje zidova za polaganje cijevi i završno krpanje</t>
  </si>
  <si>
    <t>Dobava i ugradnja PVC cijevi za odvod kondenzata, polagati iznad spuštenog stropa i uvertikalnom šahtu. U stavku uračunati izradu proboja kroz zidove, stropove, podove, šlicanje zidova za polaganje cijevi i završno krpanje. Stavkom obuhvatiti sav ovjesni i brtveni materijal potreban za postavljanje odvoda kondenzata</t>
  </si>
  <si>
    <t>Strojni iskop kanala 60x30 od vanjske jedinice grijanja i hlađenja do zgrade. U cijeni posteljica, potrebne oznake i zatrpavanje kanala. Duljina kanala cca 7,5 m.</t>
  </si>
  <si>
    <t>I. PRIPREMNI RADOVI, DEMONTAŽE, RUŠENJA</t>
  </si>
  <si>
    <t xml:space="preserve">Svi pripremni radovi moraju se projektirati u suglasnosti s odgovarajućim tehničkim propisima. S podsredstvom obračunskog faktora ili prodajne satnice uključuju se u cijenu glavnih radova.                                                                                          </t>
  </si>
  <si>
    <t xml:space="preserve">Sve radove demontaže i rušenja potrebno je izvoditi u pravilu strojno, a po potrebi ručno uz upotrebu ručnog alata. </t>
  </si>
  <si>
    <t>Rušilačke radove maksimalno pažljivo izvoditi kako pri izvođenju istih ne bi došlo do oštećenja ostalih dijelova građevine. Ukoliko se primjete odstupanja stvarnog stanja u odnosu na projektirano, potrebno je konzultirati projektanta. Jediničnom cijenom obuhvaćeno je:</t>
  </si>
  <si>
    <t>_rad oko rušenja i demontaža,</t>
  </si>
  <si>
    <t>_izrada pomoćnih skela,</t>
  </si>
  <si>
    <t>_sva potrebna podupiranja,</t>
  </si>
  <si>
    <t>_izrada i uklanjanje svih prilaznih i radnih rampi,</t>
  </si>
  <si>
    <t>_sve transporte materijala preostalog od rušenja, deponiranje na gradilišnoj deponiji,</t>
  </si>
  <si>
    <t xml:space="preserve">_utovar i odvoz na gradsku deponiju do 20 km ( pristojba odlagališta uračunata ).Posebni odvoz materijala se ne obračunava.  </t>
  </si>
  <si>
    <r>
      <t xml:space="preserve">Jed. </t>
    </r>
    <r>
      <rPr>
        <b/>
        <sz val="9"/>
        <rFont val="Arial"/>
        <family val="2"/>
        <charset val="238"/>
      </rPr>
      <t>mjere</t>
    </r>
  </si>
  <si>
    <t>Demontaža sanitarnih uređaja:</t>
  </si>
  <si>
    <t>WC školjka sa vodokotlićem.</t>
  </si>
  <si>
    <t>keramički umivaonik sa sifonom</t>
  </si>
  <si>
    <t>držač ručnika</t>
  </si>
  <si>
    <t>držač rolo papira</t>
  </si>
  <si>
    <t>Izrada i postava aluminijskog jednokrilnog otklopno zaokretnog prozora za zidarski otvor 81x182 cm. Krilo prozora je podijeljeno na tri polja. Izrađen je od profila sa prekinutim toplinskim mostom s jednim staklom niske emisije (Low-E obloga, Ug=1,1 W/m2K, ukupno cijeli element  U=1,30 W/m²K). Prozor opremljen jednokrilnom aluminijskom griljom sa pokretnim rebrenicama.
U stavku uključen sav pričvrsni i spojni materijal. Napraviti sve prema shemi i detaljima.
Napomena: Mjere provjeriti na licu mjesta.</t>
  </si>
  <si>
    <t>Izrada i postava aluminijskih jednokrilnih zaokretnih uklađenih vrata za zidarski otvor 120x224 cm. Uklade visine 10 cm punjenje su termoizolacijskim materijalom. 
Sa vanjske strane kugla a sa unutarnje kvaka.
U donjem dijelu ugrađena aluminijska rešetka dim 30x10 cm sa mrežicom protiv insekata.
Izrađena su od profila sa prekinutim toplinskim mostom ( U=2,10 W/m²K). 
U stavku uključen sav pričvrsni i spojni materijal. Napraviti sve prema shemi i detaljima.
Napomena: Mjere provjeriti na licu mjesta.</t>
  </si>
  <si>
    <t>Izrada i postava aluminijskog jednokrilnog otklopno zaokretnog prozora za zidarski otvor 81x171 cm. Krilo prozora je podijeljeno na tri polja. Izrađen je od profila sa prekinutim toplinskim mostom s jednim staklom niske emisije (Low-E obloga, Ug=1,1 W/m2K, ukupno cijeli element  U=1,30 W/m²K). Prozor opremljen jednokrilnom aluminijskom griljom sa pokretnim rebrenicama.
U stavku uključen sav pričvrsni i spojni materijal. Napraviti sve prema shemi i detaljima.
Napomena: Mjere provjeriti na licu mjesta.</t>
  </si>
  <si>
    <t>Izrada i postava jednokrilnih vrata za zidarski otvor dim 80x169 cm. Izrađena su od profila bez prekinutog toplinskog mostom. Ispuna je panel punjen poliuretanom d=2,5 cm.
U stavku uključen sav pričvrsni i spojni materijal. Napraviti sve prema shemi i detaljima.
Napomena: Mjere provjeriti na licu mjesta.</t>
  </si>
  <si>
    <t>ogledalo sa etažerom</t>
  </si>
  <si>
    <t>do 2 m2</t>
  </si>
  <si>
    <t>preko 2 m2</t>
  </si>
  <si>
    <t>Demontaža opšava i oluka od pocinčanog lima.</t>
  </si>
  <si>
    <t>oluci</t>
  </si>
  <si>
    <t>vertikale</t>
  </si>
  <si>
    <t>Demontaža pokrova od mediteran crijepa. Obračun po razvijenoj površini krova.</t>
  </si>
  <si>
    <t>Skidanje slojeva poda:</t>
  </si>
  <si>
    <t>a</t>
  </si>
  <si>
    <t>linoleum lijepljen na cem. podlogu zajedno sa kutnim letvama</t>
  </si>
  <si>
    <t>b</t>
  </si>
  <si>
    <t>c</t>
  </si>
  <si>
    <t xml:space="preserve">keramičke pločice </t>
  </si>
  <si>
    <t>d</t>
  </si>
  <si>
    <t>e</t>
  </si>
  <si>
    <t>cementni estrih d=5 cm</t>
  </si>
  <si>
    <t>donja betonske podloge debljine 8 cm do kamenog (šljunčanog) nasipa.</t>
  </si>
  <si>
    <t xml:space="preserve">bitumenska višeslojna hidroizolacija </t>
  </si>
  <si>
    <t>Strojno rušenje AB konstrukcijskih elemenata srednjih i većih presjeka, jače armiranih i veće marke betona s usitnjavanjem.</t>
  </si>
  <si>
    <t>Strojni utovar porušenog, obijenog, iskopanog i očišćenog materijala u kamion i odvoz istog s gradilišnog odlagališta na deponiju do 10 km udaljenosti. Faktor rastresitosti 1,35 ( 35%) uključen.</t>
  </si>
  <si>
    <t>Rušenje stuba na nasipu.</t>
  </si>
  <si>
    <t xml:space="preserve">UKUPNO PRIPREMNI RADOVI, DEMONTAŽE, RUŠENJA </t>
  </si>
  <si>
    <t>Dobava i ugradnja dubinske podloge na podove.</t>
  </si>
  <si>
    <t>Opločenje zidova prostorija porculanskim zidnim pločicama 1. klase, veličine i boje po izboru projektanta u okviru bruto cijene pločica do 250 kn/m2. Pločice se postavljaju u ljepilo na temelju cementa izvedbom "sljubnica na sljubnicu". Nakon postave sljubnice popuniti masom za fugiranje koju odabere projektant. Svi rubovi trebaju se završiti rubnim pločicama.</t>
  </si>
  <si>
    <t>h=1,60 m ( sanitarni čvorovi )</t>
  </si>
  <si>
    <t>Postava podnožja visine 8 cm uz podove od porculanskih pločica na zidovima gdje nema zidnog opločenja materijalom istim kao i pod ( original sokl ). Podnožje izvesti ljepljenjem ljepilom za pločice i okomite reške fugirati masom za fugiranje. Rešku između poda i podnožja popuniti trajnoelastičnom masom za fugiranje odgovarajuće boje.</t>
  </si>
  <si>
    <t xml:space="preserve">Dobava, izrada i montaža horizontalnog odvodnog visećeg žljeba polukružnog oblika izrađenog od cinkotit lima d=0,70 mm, koji leži na pocinčanim čeličnim držačima 30x5 mm. Žlijeb razvijene širine 30 cm. </t>
  </si>
  <si>
    <t>duljina 15 cm</t>
  </si>
  <si>
    <t>l=50 cm</t>
  </si>
  <si>
    <t>horizontalna, duljina 40 cm</t>
  </si>
  <si>
    <t>horizontalna, duljina 100 cm</t>
  </si>
  <si>
    <t xml:space="preserve">Izrada, dobava i postava vodokotlića, za odvod oborinske vode sa ravnog krova veličine  20x30x15 cm. Dno kotlića zaobliti u polumjeru 15 cm. </t>
  </si>
  <si>
    <t>Dobava materijala, izrada i postava odvodnog žlijeba neprohodnog ravnog krova od profiliranih traka od plastificiranog lima d=1,4 mm (pocinčani lim debljine 0,6 mm koji na sebi ima nakaširan sloj PVC membrane, a s druge strane zaštićen lakom), na koji se spaja horizontalna membrana (iz polja krova u svim prelazima-holkerima u vertikalu, 50/50mm tzv. kutni lim). Limovi se učvršćuju za pocinčane nosače koji su u cijeni stavke. Pričvrsni materijal prema uputama proizvođača. Žlijeb se kaširanim slojem spaja sa hidroizolacijom u polju dok se sa druge strane hvata za poklopnicu nadozida.</t>
  </si>
  <si>
    <t>Dobava i montaža jednostrukih, ravnih ili bočnih slivnika na bazi tvrdog PVC-a, Ǿ 50-160 mm s pripadajućom zaštitno/kišnom rešetkom.</t>
  </si>
  <si>
    <t xml:space="preserve">Izrada, dobava i postava koljena promjera 10 cm izrađenog od cinkotit lima d=0,70 mm. </t>
  </si>
  <si>
    <t>Izrada i postava aluminijskog jednokrilnog otklopnog prozora za zidarski otvor 170x95 cm. Krilo prozora je podijeljeno na tri polja po vertikali. Izrađen je od profila sa prekinutim toplinskim mostom s jednim staklom niske emisije (Low-E obloga, Ug=1,1 W/m2K, ukupno cijeli element  U=1,30 W/m²K). 
U stavku uključen sav pričvrsni i spojni materijal kao i aluminijska plastificirana klupčica r.š.= 30 cm. Napraviti sve prema shemi i detaljima.
Napomena: Mjere provjeriti na licu mjesta.</t>
  </si>
  <si>
    <t>unutarnji podovi</t>
  </si>
  <si>
    <t>Bojenje unutrašnjih zidova i stropova disperzivnim bojama. Stavka obuhvaća: 
-temeljni premaz disperzivnom impregnacijom prema uputi proizvođača 
-popravljanje disperzivnim kitom u završnom tonu  
-dva premaza valjkom ili četkom  
Visina prostorija do 3,7 m. Boju izabrati prema uputama projektanta.</t>
  </si>
  <si>
    <t>Dobava i ugradnja jednokomponentnog predpremaza od umjetnih smola, bez otapala.</t>
  </si>
  <si>
    <t>Proizvod kao Mitsubishi Electric tip PUHY-P300YKA-BS ili jednakovrijedan: ______________________ _________________________________________</t>
  </si>
  <si>
    <t>Radni medij freon R410A. Uređaj slijedećih tehničkih karakteristika:</t>
  </si>
  <si>
    <t>Razina zvučne snage  80 dB</t>
  </si>
  <si>
    <t>Kriterij za ocjenu jednakovrijednosti:</t>
  </si>
  <si>
    <t xml:space="preserve">Kapacitet hlađenja  pri uvjetima vanjske temperature =35 °C, temperature u prostoru = 27 °C i relativne vlage u prostoru= 50% </t>
  </si>
  <si>
    <t xml:space="preserve">Kapacitet grijanja pri uvjetima vanjske temperature =7 °C, temperature u prostoru = 20 °C i relativne vlage u prostoru= 50% </t>
  </si>
  <si>
    <t>Razina zvučne snage u dB</t>
  </si>
  <si>
    <t>Stupanj energetske efikasnosti: EER(hlađenje), COP (grijanje) prema Euroventu</t>
  </si>
  <si>
    <t>Standardno područje rada</t>
  </si>
  <si>
    <t>Dobava i ugradnja unutarnje VRF zidne jedinice proizvod kao Mitsubishi electric tip PKFY-P32VHM-E ili jednakovrijedan: ___________________________ ________________________________________</t>
  </si>
  <si>
    <t xml:space="preserve"> Uređaj slijedećih tehničkih karakteristika:</t>
  </si>
  <si>
    <t>Kapacitet grijanja: 4kW (tv = 7 °C,  tp = 20 °C, 50% r.v.)</t>
  </si>
  <si>
    <t>Kapacitet hlađenja: 3,6kW (tv = 35 °C, tp = 27 °C, 50% r.v.)</t>
  </si>
  <si>
    <t>Razina zvučnog tlaka  34-37-41dB. Mjereno u nečujnoj sobi na udaljenosti 1m od klime vertikalno i horizontalno.</t>
  </si>
  <si>
    <t>Razina zvučnog tlaka mjereno u nečujnoj sobi na udaljenosti 1m od klime vertikalno i horizontalno.</t>
  </si>
  <si>
    <t>Dobava i ugradnja unutarnje VRF zidne jedinice proizvod kao Mitsubishi electric tip PKFY-P20VBM-E ili jednakovrijedan: ___________________________ ________________________________________</t>
  </si>
  <si>
    <t>Kapacitet grijanja: 2,5kW (tv = 7 °C,  tp = 20 °C, 50% r.v.)</t>
  </si>
  <si>
    <t>Kapacitet hlađenja: 2,2kW (tv = 35 °C, tp = 27 °C, 50% r.v.)</t>
  </si>
  <si>
    <t>Razina zvučnog tlaka 29-31-34-36dB. Mjereno u nečujnoj sobi na udaljenosti 1m od klime vertikalno i horizontalno.</t>
  </si>
  <si>
    <t>Dobava i ugradnja unutarnje VRF podne parapetne jedinice proizvod kao Mitsubishi electric tip PFFY-P32VLRMM-E ili jednakovrijedan: _______________ _________________________________________</t>
  </si>
  <si>
    <t>Uređaj slijedećih tehničkih karakteristika:</t>
  </si>
  <si>
    <t>Kapacitet grijanja: 4,0kW (tv = 7 °C,  tp = 20 °C, 50% r.v.)</t>
  </si>
  <si>
    <t>Kapacitet hlađenja: 3,6kW  (tv = 35 °C, tp = 27 °C, 50% r.v.)</t>
  </si>
  <si>
    <t>Razina zvučnog tlaka 27-32-37dB (20Pa). Mjereno u nečujnoj sobi na udaljenosti 1m od klime vertikalno i horizontalno.</t>
  </si>
  <si>
    <t>Kapacitet grijanja: 3,2kW  (tv = 7 °C,  tp = 20 °C, 50% r.v.)</t>
  </si>
  <si>
    <t>Kapacitet hlađenja: 2,8kW   (tv = 35 °C, tp = 27 °C, 50% r.v.)</t>
  </si>
  <si>
    <t>Razina zvučnog tlaka 31-36-40dB (20Pa). Mjereno u nečujnoj sobi na udaljenosti 1m od klime vertikalno i horizontalno.</t>
  </si>
  <si>
    <t xml:space="preserve">Dobava i ugradnja rešetke za dovod i odvod zraka izrađene od Al profila. Proizvod kao Klima oprema ili jednakovrijedan:____________________________ </t>
  </si>
  <si>
    <t>Efektivna površina</t>
  </si>
  <si>
    <t>Dobava i ugradnja električne podne ogrijevne mreže snage 160W/m2 u kompletu s podnim osjetnikom temperature i sobnim termostatom  s ugrađenim temperaturnim senzorom zraka.</t>
  </si>
  <si>
    <t>Dobava i ugradnja izolirane bakrene cijevne račve za povezivanje grana bakrenog cjevovoda freona R410 proizvod kao Mitsubishi Electric il jednakovrijedan: _________________________________________</t>
  </si>
  <si>
    <t>Račve istog proizvođača kao i oprema</t>
  </si>
  <si>
    <t>Dobava i ugradnja PVC kanalizacijske cijevi ø110 za zaštitu vanjskog podzemnog freonskog razvoda</t>
  </si>
  <si>
    <t>Dobava i ugradnja ugradbenog zidnog sifona s kuglicom preko kojeg se odvod kondenzata spaja na kanalizacijsku odvodnju u građevini.  Tehničke karakteristike uređaja:</t>
  </si>
  <si>
    <t xml:space="preserve">Izmjenjivač topline: Visoko učinkoviti kondenzator / isparivač optimiziran je za rad sa R410a. Kompaktna konstrukcija protusmjernog izmjenjivača sa HI-X bakrenim cijevima zahtjeva minimalnu količinu rashladnog medija u sustavu. Aluminijske lamele kondenzatora / isparivača na vanjskoj jedinici su zaštićene specijalnim plastičnim premazom protiv korozije, slane atmosfere, kiselih kiša i sl. u svrhu produženja vijeka trajanja.  </t>
  </si>
  <si>
    <t>Dobava i ugradnja tlačnih priključnih kutija za gore navedene prapetne jedinice. Tlačni plenum se ugrađuje između tlačne strane uređaja i tlačne rešetke.  Plenum toplinski izolirati izolacijom od elastomera s parnom branom, debljina 13mm. Izolacija  od materijala reakcije na požar B. Toplinska provodljivost izolacije manja/jednaka λ =0,035 W/(m·K). U cijenu uključiti ljepilo i ostali materijal potreban za ugradnju.</t>
  </si>
  <si>
    <t>Izrada i montaža konstrukcije čeličnog stubišta koja se sastoji od dva stepenasta nosača izrađena kao sastavljen U nosač od lima debljine 10 mm, visine 150 mm. Nosač je tlocrtne duljine 212 cm ( razvijene duljine cca 298,4 cm), a svladava visinsku razklliku od 86,4 cm. Pripremljen je za 3 gazišta i podest.
Konstrukcija stubišta ( dva stepenasta nosača) sidri se preko zavarene čeone pločice i vijaka na podestu te kroz nosač vijcima na spoju sa ab stubištem. Nosače međusobno povezuje podložna ploča od lima debljine 16 mm ( na koju se kasnije lijepi kamena obloga) koja završava 5 mm prije ruba nosača sa vanjske i prednje strane.
Dimenzije  podložnih limenih ploča su 119x30 cm ( 3 kom na podestu) i 4 kom dim 119x29,5 cm.
U stavku uključen sav pričvrsni i spojni materijal. Napraviti sve prema shemi i detaljima.
Napomena: Mjere provjeriti na licu mjesta.
Završna obrada:
Bravarija :   1 x praimer kompresorom u radionici
                    2 x bojana nakon montaže</t>
  </si>
  <si>
    <t>Izrada i montaža konstrukcije čeličnog stubišta koja se sastoji od dva stepenasta nosača izrađena kao sastavljen U nosač od lima debljine 10 mm, visine 150 mm. Nosač je tlocrtne duljine 150 cm ( razvijene duljine cca 254 cm), a svladava visinsku razklliku od 88 cm. Pripremljen je za 5 gazišta.
Konstrukcija stubišta ( dva stepenasta nosača) sidri se preko zavarenog L profila 60x60x5, duljine 30 cm i vijaka na podestu u ab ploču te varom na spoju sa okomitim nosačem stubišta (poz 6). Nosače međusobno povezuje podložna ploča od lima debljine 16 mm ( na koju se kasnije lijepi kamena obloga) koja završava 5 mm prije ruba nosača sa vanjske i prednje strane.
Dimenzije  podložnih limenih ploča su 119x29,5 cm ( 5 kom).
U stavku uključen sav pričvrsni i spojni materijal. Napraviti sve prema shemi i detaljima.
Napomena: Mjere provjeriti na licu mjesta.
Završna obrada:
Bravarija :   1 x praimer kompresorom u radionici
                    2 x bojana nakon montaže</t>
  </si>
  <si>
    <t>Dobava i montaža rasvjetnog stupa visine 5m, izrađeni od nehrđajučeg čeličnog lima na presvučenog polimerom, na prethodno pripremljene betonske temelje, u stavku uključiti i sidrene vijke i matice za pritezanje ( 4 komada po stupu )</t>
  </si>
  <si>
    <t>6</t>
  </si>
  <si>
    <t>5.17.</t>
  </si>
  <si>
    <t>5.18.</t>
  </si>
  <si>
    <t>5.19.</t>
  </si>
  <si>
    <t>5.20.</t>
  </si>
  <si>
    <t>9</t>
  </si>
  <si>
    <t>5.21.</t>
  </si>
  <si>
    <t>Razvodne i prolazne kutije, sitni spojni i montažni materijal</t>
  </si>
  <si>
    <t>UKUPNO MONTAŽA I SPAJANJE RASVJETNIH TIJELA</t>
  </si>
  <si>
    <t>Jaka struja - montaža i spajanje utičnica i prekidača</t>
  </si>
  <si>
    <t>6.1.</t>
  </si>
  <si>
    <t>- ugradbena kutija 2M</t>
  </si>
  <si>
    <t>7</t>
  </si>
  <si>
    <t>- nosivi okvir 2M</t>
  </si>
  <si>
    <t>- ukrasna maska 2M</t>
  </si>
  <si>
    <t>- ugradbena kutija 3M</t>
  </si>
  <si>
    <t>- nosivi okvir 3M</t>
  </si>
  <si>
    <t>- ukrasna maska 3M</t>
  </si>
  <si>
    <t>- prekidač obični 2M, 10A,230V</t>
  </si>
  <si>
    <t>- prekidač obični 1M, 10A,230V</t>
  </si>
  <si>
    <t>- prekidač izmjenični 2M, 10A, 230V</t>
  </si>
  <si>
    <t>- prekidač izmjenični 1M, 10A, 230V</t>
  </si>
  <si>
    <t>6.2.</t>
  </si>
  <si>
    <t>11</t>
  </si>
  <si>
    <t>- nosivi okvir s poklopcem 2M IP55</t>
  </si>
  <si>
    <t>- ugradbena kutija 4M</t>
  </si>
  <si>
    <t>- nosivi okvir 4M</t>
  </si>
  <si>
    <t>- ukrasna maska 4M</t>
  </si>
  <si>
    <t>- šuko utičnica, 230V, 16A</t>
  </si>
  <si>
    <t>6.3.</t>
  </si>
  <si>
    <t>8</t>
  </si>
  <si>
    <t>6.4.</t>
  </si>
  <si>
    <t>17</t>
  </si>
  <si>
    <t>- ugradbena kutija 7M</t>
  </si>
  <si>
    <t>- nosivi okvir 7M</t>
  </si>
  <si>
    <t>- ukrasna maska 7M</t>
  </si>
  <si>
    <t>38</t>
  </si>
  <si>
    <t>- slijepi modul 1M</t>
  </si>
  <si>
    <t>6.6.</t>
  </si>
  <si>
    <t>Spajanje svih uređaja isporučenih od strane drugih izvođača ( bojleri, rampa za osobe s poteškoćama u kretanju, ventilatori...)</t>
  </si>
  <si>
    <t>6.7.</t>
  </si>
  <si>
    <t>UKUPNO MONTAŽA I SPAJANJE UTIČNICA I PREKIDAČA</t>
  </si>
  <si>
    <t>Slaba struja - EKM i TV/SAT instalacija</t>
  </si>
  <si>
    <t>7.1.</t>
  </si>
  <si>
    <t>- napajačka letva, 7 šuko utičnica</t>
  </si>
  <si>
    <t>- patch panel, prazni 24 modula</t>
  </si>
  <si>
    <t>54</t>
  </si>
  <si>
    <t>- ventilator krovni, dvostruki</t>
  </si>
  <si>
    <t>- vodilica kabela, 1U</t>
  </si>
  <si>
    <t>- UPS 800VA, line interactive</t>
  </si>
  <si>
    <t xml:space="preserve">- 19" fiksna polica do maks. 40kg, d=350mm, niskoprofilna </t>
  </si>
  <si>
    <t>- n/ž utičnica, dvostruka</t>
  </si>
  <si>
    <t>- multiswitch za antenske ulaze i TV izlaze 9/5</t>
  </si>
  <si>
    <t>- odvodnik prenapona , 50V, 2 parice</t>
  </si>
  <si>
    <t>- bravica s ključem</t>
  </si>
  <si>
    <t>- 19" čelični slijepi pokrov, 2U, RAL 7035</t>
  </si>
  <si>
    <t xml:space="preserve">- 19" čelični slijepi pokrov, 1U, RAL 7035 </t>
  </si>
  <si>
    <t>- ladica za pohranu i spajanje završetaka optičkog kabela, 12-niti</t>
  </si>
  <si>
    <t>- CAT6 patch kabeli, l=1,5m</t>
  </si>
  <si>
    <t>7.2.</t>
  </si>
  <si>
    <t>- ugradbena kutija 1M</t>
  </si>
  <si>
    <t>- nosivi okvir 1M</t>
  </si>
  <si>
    <t>- ukrasna maska 1M</t>
  </si>
  <si>
    <t>12</t>
  </si>
  <si>
    <t>- nosivi okvir 74M</t>
  </si>
  <si>
    <t>- slijepi modul</t>
  </si>
  <si>
    <t xml:space="preserve">- RJ45 CAT6 modul </t>
  </si>
  <si>
    <t>- RJ45 pokrovna pločica 1M za odabrani program sanitarija</t>
  </si>
  <si>
    <t>43</t>
  </si>
  <si>
    <t>-TV/SAT utičnica</t>
  </si>
  <si>
    <t>7.3.</t>
  </si>
  <si>
    <t>Dobava, polaganje i spajanje kabela TK 59 1x4x0,8mm s PTP ormara</t>
  </si>
  <si>
    <t>65</t>
  </si>
  <si>
    <t>7.4.</t>
  </si>
  <si>
    <t>Dobava i polaganje single mode svjetlovodnog kabela za polaganje u zemlju od PTP do GKO, 12-nitni</t>
  </si>
  <si>
    <t>7.5.</t>
  </si>
  <si>
    <t>7.6.</t>
  </si>
  <si>
    <t xml:space="preserve">Dobava i montaža ormarića PTP za spoj vanjske linije, ugradbeni ormarić u ogradnom zidu, 250x200x60, s spojnim regletama </t>
  </si>
  <si>
    <t>7.7.</t>
  </si>
  <si>
    <t>Dobava i montaža oramrića PSS na fasadu građevine, ugradbeni ormar 250x200x60 s spojnim regletama</t>
  </si>
  <si>
    <t>7.8.</t>
  </si>
  <si>
    <t>Dobava i polaganje kabela CAT 6 S/FTP</t>
  </si>
  <si>
    <t>1100</t>
  </si>
  <si>
    <t>7.9.</t>
  </si>
  <si>
    <t>Dobava i ugradnja na krov slijedeće TV opreme:</t>
  </si>
  <si>
    <t>- obujmica za cijev 5/4" za pričvršćenje antenskog stupa</t>
  </si>
  <si>
    <t>- obujmica za uzemljenje stupa</t>
  </si>
  <si>
    <t>- obujmica za sidrenje stupa za tri smjera po 120 0</t>
  </si>
  <si>
    <t>- nosač za UHF antene L oblika za priključak na stup</t>
  </si>
  <si>
    <t>- F konektori</t>
  </si>
  <si>
    <t>- potencijalno izjednačenje antenskog stupa sa P/F-Y 6mm2</t>
  </si>
  <si>
    <t xml:space="preserve">m </t>
  </si>
  <si>
    <t>7.10.</t>
  </si>
  <si>
    <t>Dobava, montaža i spajanje u GKO; pojačalo za prijem TV signala 1/5 - za 5 korisnika</t>
  </si>
  <si>
    <t>7.11.</t>
  </si>
  <si>
    <t xml:space="preserve">Dobava i polaganje koaksijalnog kabela RG59 , 75Ohm u prethodno položeno instalacijsku cijev, polaganje od antene do </t>
  </si>
  <si>
    <t>7.12.</t>
  </si>
  <si>
    <t>Dobava i polaganje HDMI kabela ( učionice 4x, GKO do zbornice 1x)</t>
  </si>
  <si>
    <t>UKUPNO SLABA STRUJA - EKM i TV SAT instalacija</t>
  </si>
  <si>
    <t>Slaba struja - SOS sustav</t>
  </si>
  <si>
    <t>8.1.</t>
  </si>
  <si>
    <t>8.2.</t>
  </si>
  <si>
    <t>8.3.</t>
  </si>
  <si>
    <t>UKUPNO SLABA STRUJA - SOS sustav</t>
  </si>
  <si>
    <t>Sustav tehničke zaštite - videonadzor</t>
  </si>
  <si>
    <t>9.1.</t>
  </si>
  <si>
    <t>9.2.</t>
  </si>
  <si>
    <t>9.3.</t>
  </si>
  <si>
    <t>9.4.</t>
  </si>
  <si>
    <t>9.6.</t>
  </si>
  <si>
    <t>9.7.</t>
  </si>
  <si>
    <t>600</t>
  </si>
  <si>
    <t>9.8.</t>
  </si>
  <si>
    <t>9.9.</t>
  </si>
  <si>
    <t>9.10.</t>
  </si>
  <si>
    <t>Dobava i polaganje kabela USBA- m/ž od pozicije GKO do pozicije monitora u zbornici</t>
  </si>
  <si>
    <t>30</t>
  </si>
  <si>
    <t>9.11.</t>
  </si>
  <si>
    <t>Izrada projektne dokumentacije od strane ovlaštenog zaštitara-tehničara te predaja istog investitoru u 2 ovjerena primjerka i na elektroničkom mediju</t>
  </si>
  <si>
    <t>UKUPNO SUSTAV TEHNIČKE ZAŠTITE - VIDEONADZOR</t>
  </si>
  <si>
    <t>Sustav tehničke zaštite - protuprovala</t>
  </si>
  <si>
    <t>10.1.</t>
  </si>
  <si>
    <t>10.2.</t>
  </si>
  <si>
    <t>10.3.</t>
  </si>
  <si>
    <t>10.4.</t>
  </si>
  <si>
    <t>10.5.</t>
  </si>
  <si>
    <t>10.6.</t>
  </si>
  <si>
    <t>10.7.</t>
  </si>
  <si>
    <t>10.8.</t>
  </si>
  <si>
    <t>10.9.</t>
  </si>
  <si>
    <t>540</t>
  </si>
  <si>
    <t>10.10.</t>
  </si>
  <si>
    <t>160</t>
  </si>
  <si>
    <t>10.11.</t>
  </si>
  <si>
    <t>10.12.</t>
  </si>
  <si>
    <t>Kabel S/FTP od protuprovalne centrale do GKO, završiti kabel na oba kraja s RJ45 CAT6 modulom, te sa strane GKO spojiti modul RJ45 s patch kabelom na mrežni preklopnik, konfigurirati IP komunikator za vanjsku komunikaciju prema uputama korisnika</t>
  </si>
  <si>
    <t>10.13.</t>
  </si>
  <si>
    <t>UKUPNO SLABA STRUJA - PROTUPROVALA</t>
  </si>
  <si>
    <t>Stabilni sustav dojave požara</t>
  </si>
  <si>
    <t>11.1.</t>
  </si>
  <si>
    <t>11.2.</t>
  </si>
  <si>
    <t>11.3.</t>
  </si>
  <si>
    <t>11.4.</t>
  </si>
  <si>
    <t>11.5.</t>
  </si>
  <si>
    <t>11.6.</t>
  </si>
  <si>
    <t>36</t>
  </si>
  <si>
    <t>11.7.</t>
  </si>
  <si>
    <t>33</t>
  </si>
  <si>
    <t>11.8.</t>
  </si>
  <si>
    <t>11.9.</t>
  </si>
  <si>
    <t>11.10.</t>
  </si>
  <si>
    <t>11.11.</t>
  </si>
  <si>
    <t>11.12.</t>
  </si>
  <si>
    <t>Kabel S/FTP od vatrodojavne centrale centrale do GKO, završiti kabel na oba kraja s RJ45 CAT6 modulom, te sa strane GKO spojiti modul RJ45 s patch kabelom na mrežni preklopnik, konfigurirati IP komunikator za vanjsku komunikaciju prema uputama korisnika</t>
  </si>
  <si>
    <t>11.13.</t>
  </si>
  <si>
    <t>Prvo ispitivanje stabilnog sustava dojave požara od strane ovlaštene pravne osobe te izdavanje atesta vatrodojavnog sustava od strane ovlaštene pravne osobe</t>
  </si>
  <si>
    <t>11.14.</t>
  </si>
  <si>
    <t>Izrada tlocrtne sheme stabilnog sustava vatrodojave u formatu A3 te postavljanje sheme pokraj izdvojenog panela vatrodojave, na isto mjesto ostaviti i upustva za rukovanje sustavom na hrvatskom jeziku te knjigu održavanj avatrodojavnog sustava.</t>
  </si>
  <si>
    <t>11.15.</t>
  </si>
  <si>
    <t>Izrada projektne dokumentacije od strane ovlaštene osobe  te predaja istog investitoru u 2 ovjerena primjerka i na elektroničkom mediju</t>
  </si>
  <si>
    <t>11.16.</t>
  </si>
  <si>
    <t>Obuka osobe određene od strane korisnika za korištenje sustava</t>
  </si>
  <si>
    <t>11.17.</t>
  </si>
  <si>
    <t>800</t>
  </si>
  <si>
    <t>11.18.</t>
  </si>
  <si>
    <t>Polaganje kabela JB-Y(ST) 2x2x0,8mm2 u prethodno položenu samogasivu PVC cijev ( od VDC do izdvojenog panela)</t>
  </si>
  <si>
    <t>11.19.</t>
  </si>
  <si>
    <t>Dobava i polaganje kabela u samogasivu PV cijev fi20, kabel tip NHXH FE 180/E30 za napajanje VDC</t>
  </si>
  <si>
    <t>UKUPNO STABILNI SUSTAV DOJAVE POŽARA</t>
  </si>
  <si>
    <t>Sustav odimljavanja</t>
  </si>
  <si>
    <t>12.1.</t>
  </si>
  <si>
    <t>12.2.</t>
  </si>
  <si>
    <t>12.3.</t>
  </si>
  <si>
    <t>12.4.</t>
  </si>
  <si>
    <t>60</t>
  </si>
  <si>
    <t>UKUPNO SUSTAV ODIMLJAVANJA</t>
  </si>
  <si>
    <t>13.</t>
  </si>
  <si>
    <t>Sustav ozvučenja</t>
  </si>
  <si>
    <t>13.1.</t>
  </si>
  <si>
    <t>13.2.</t>
  </si>
  <si>
    <t>13.3.</t>
  </si>
  <si>
    <t>13.4.</t>
  </si>
  <si>
    <t>13.5.</t>
  </si>
  <si>
    <t>18</t>
  </si>
  <si>
    <t>13.6.</t>
  </si>
  <si>
    <t>Dobava i polaganje u prethodno položenu samogasivu PVC ciev mikrofonskog kabela od zbornice( mikforona ) do GKO, kabel XLR, kabel na poziciji zbornice završiti utičniceom u zidu</t>
  </si>
  <si>
    <t>13.7.</t>
  </si>
  <si>
    <t>Dobava i polaganje audio signalnog kabela od pozicije zbornice do pozicije  GKO, kabel na poziciji zbornici završiti utičnicom u zidu</t>
  </si>
  <si>
    <t>13.8.</t>
  </si>
  <si>
    <t>Dobava i polaganje kabela NHXH 2x1,0mm2 od VDC do GKO i spajanje na pojačalo( uzbunjivanje objekta preko sustava ozvučenja)</t>
  </si>
  <si>
    <t>13.9.</t>
  </si>
  <si>
    <t>360</t>
  </si>
  <si>
    <t>UKUPNO SUSTAV OZVUČENJA</t>
  </si>
  <si>
    <t>14.</t>
  </si>
  <si>
    <t>Instalacija sustava za zaštitu od djelovanja munje</t>
  </si>
  <si>
    <t>14.1.</t>
  </si>
  <si>
    <t>Dobava i polaganje u temelje i betonsku ploču trake Fe/Zn 25x4 mm</t>
  </si>
  <si>
    <t>90</t>
  </si>
  <si>
    <t>14.2.</t>
  </si>
  <si>
    <t>Dobava i spajanje križnih Fe/Zn spojnica trake u temelju objekta i u zemlji</t>
  </si>
  <si>
    <t>32</t>
  </si>
  <si>
    <t>14.3.</t>
  </si>
  <si>
    <t>Spajanje trake Fe/Zn 25x4mm, sa Fe armaturama u temelju varenjem</t>
  </si>
  <si>
    <t>14.4.</t>
  </si>
  <si>
    <t>Dobava i ugradnja trake Fe/Zn 25x4 mm u beton od ormara GRO i GKO do temeljnih uzemljivača</t>
  </si>
  <si>
    <t>14.5.</t>
  </si>
  <si>
    <t>Spajanje Cu užetom 50mm2 na temeljni uzemljivač GRO</t>
  </si>
  <si>
    <t>14.6.</t>
  </si>
  <si>
    <t>Spajanje Cu užetom 50mm2 na temeljni uzemljivač GKO ormara</t>
  </si>
  <si>
    <t>14.7.</t>
  </si>
  <si>
    <t>Dobava i ugradba stapne hvataljke l=2,00m sa izoliranim odstojnikom, kao tip OBO Beterman za antenski stup</t>
  </si>
  <si>
    <t>14.8.</t>
  </si>
  <si>
    <t>Dobava i ugradnja prokrom kutije za mjerni spoj</t>
  </si>
  <si>
    <t>14.9.</t>
  </si>
  <si>
    <t>Dobava i ugradba prokrom fi 8 žice (mm) za izvedbu hvataljki i dozemnih odvoda (do mjernog spoja).U cijeni i krovni /zidni nosači( 40kom), križne spojnice</t>
  </si>
  <si>
    <t>220</t>
  </si>
  <si>
    <t>UKUPNO LPS</t>
  </si>
  <si>
    <t>15.</t>
  </si>
  <si>
    <t>Ispitivanja ,mjerenja i dokumentacija</t>
  </si>
  <si>
    <t>15.1.</t>
  </si>
  <si>
    <t>Izrada projekta izvedenog stanja i dostava investitoru u tiskanom i elektroničkom obliku</t>
  </si>
  <si>
    <t>15.2.</t>
  </si>
  <si>
    <t>15.3.</t>
  </si>
  <si>
    <t>Ispitivanje izvedenih radova na EKM i TV/SAT/FM sustavu i izdavanje mjernih protokola s zapisnikom ovjerenim od strane ovlaštenog inženjera elektrotehnike s atestiranim mjernim instrumentom ( uređaj kao Metrel LANTEST 350)</t>
  </si>
  <si>
    <t>15.4.</t>
  </si>
  <si>
    <t>Ispitivanje izvedenog sustava za zaštitu od djelovanja munje i galvanske povezanosti metalnih masa i izdavanje mjernih protokola s zapisnikom ovjerenim od strane ovlađtenog inženjera elektrotehnike s atesitranim mjernim instrumentom</t>
  </si>
  <si>
    <t>UKUPNO ISPITIVANJA, MJERENJA I DOKUMENTACIJA</t>
  </si>
  <si>
    <t xml:space="preserve">                  </t>
  </si>
  <si>
    <t xml:space="preserve">SVEUKUPNO </t>
  </si>
  <si>
    <t>PDV 25%</t>
  </si>
  <si>
    <t>UKUPNO S PDV-om</t>
  </si>
  <si>
    <t>11.09.2018.</t>
  </si>
  <si>
    <t>sastavio:</t>
  </si>
  <si>
    <t>Toni Smolić-Ročak, dipl. ing.el.</t>
  </si>
  <si>
    <r>
      <t xml:space="preserve"> - PP00-Y 3x4mm</t>
    </r>
    <r>
      <rPr>
        <vertAlign val="superscript"/>
        <sz val="10"/>
        <rFont val="Tahoma"/>
        <family val="2"/>
      </rPr>
      <t>2</t>
    </r>
  </si>
  <si>
    <r>
      <t xml:space="preserve"> - PP00-Y 3x1,5mm</t>
    </r>
    <r>
      <rPr>
        <vertAlign val="superscript"/>
        <sz val="10"/>
        <rFont val="Tahoma"/>
        <family val="2"/>
      </rPr>
      <t>2</t>
    </r>
  </si>
  <si>
    <r>
      <t xml:space="preserve"> - NYM-J 3x2,5mm</t>
    </r>
    <r>
      <rPr>
        <vertAlign val="superscript"/>
        <sz val="10"/>
        <rFont val="Tahoma"/>
        <family val="2"/>
      </rPr>
      <t>2</t>
    </r>
  </si>
  <si>
    <r>
      <t xml:space="preserve"> - NYM-J 3x1,5mm</t>
    </r>
    <r>
      <rPr>
        <vertAlign val="superscript"/>
        <sz val="10"/>
        <rFont val="Tahoma"/>
        <family val="2"/>
      </rPr>
      <t>2</t>
    </r>
  </si>
  <si>
    <r>
      <t>Dobava montaža i spajanje stropnih nadgradnih senzora pokreta 90</t>
    </r>
    <r>
      <rPr>
        <sz val="10"/>
        <color indexed="8"/>
        <rFont val="Arial Unicode MS"/>
        <family val="2"/>
      </rPr>
      <t>°, montaža u sanitarne čvorove prizemlja</t>
    </r>
  </si>
  <si>
    <r>
      <t>Dobava montaža i spajanje stropnih nadgradnih senzora pokreta 90</t>
    </r>
    <r>
      <rPr>
        <sz val="10"/>
        <color indexed="8"/>
        <rFont val="Arial Unicode MS"/>
        <family val="2"/>
      </rPr>
      <t>°, montaža u sanitarne čvorove kata</t>
    </r>
  </si>
  <si>
    <t>REKAPITULACIJA SVEUKUPNO</t>
  </si>
  <si>
    <t>GRAĐEVINSKI I OBRTNIČKI RADOVI</t>
  </si>
  <si>
    <t>VODOVOD I KANALIZACIJA</t>
  </si>
  <si>
    <t>STROJARSKE INSTALACIJE</t>
  </si>
  <si>
    <t>ELEKTRIČNE  INSTALACIJE</t>
  </si>
  <si>
    <t>PDV</t>
  </si>
  <si>
    <t>SVEUKUPNO</t>
  </si>
  <si>
    <t>TROŠKOVNIK VODOVODA I KANALIZACIJE</t>
  </si>
  <si>
    <t>Ukoliko nije drukčije navedeno, sve stavke troškovnika obuhvaćaju dobavu i ugradnju.</t>
  </si>
  <si>
    <t>A. VODOVOD</t>
  </si>
  <si>
    <t>1.</t>
  </si>
  <si>
    <t>DN 32</t>
  </si>
  <si>
    <t>DN 32 ( požar )</t>
  </si>
  <si>
    <t>2.</t>
  </si>
  <si>
    <t>Dobava i ugradnja pocinčanih čeličnih navojnih vodovodnih cijevi Ø 25, komplet sa svim fazonskim i spojnim komadima.</t>
  </si>
  <si>
    <t>unutarnja hidrantska mreža ( Stavka uključuje i sav ovjesni pribor, uključivo toplinsku izolaciju.)</t>
  </si>
  <si>
    <t>3.</t>
  </si>
  <si>
    <t>Izrada i postava aluminijskog dvokrilnog otklopno zaokretnog prozora sa nadsvjetlom za zidarski otvor 156x261 cm. Krilo prozora svijetle visine 180 cm podijeljeno je na tri polja, otklopno nadsvjetlo je visine 57 cm.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</si>
  <si>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Izrada i postava ograde unutarnjeg stubišta od čeličnih profila. Ograda je izrađena kao okvir od čeličnih profila 40x20x3 mm koji je ispunjen vertikalnim prečkama od profila 20x20x2 mm na jednakim razmacima. Ograda se preko čeličnih papuča ( nosača) i vijaka spaja za nosivu konstrukciju, odnosno varom sa poz. 3. Ukupna duljina ograde iznosi  322,9 cm, dok je max visina čeličnog okvira ograde bez produženih vertikalnih nosača 89,4 cm. 
Na vrhu je postavljen hrastovi drveni rukohvat dim 6x3 cm, duljine 324,1 cm, koji se postavlja  na gornji profil okvira koji je utopljen u rukohvat 5 mm (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</si>
  <si>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postava ograde "L" oblika unutarnjeg stubišta od čeličnih profila. Ograda je izrađena kao okvir od čeličnih profila 40x20x3 mm i 40x40x3 mm koji je ispunjen vertikalnim prečkama od profila 20x20x2 mm na jednakim razmacima. Ograda se preko čeličnih papuča ( nosača) i vijaka spaja za nosivu zidanu ili ab konstrukciju konstrukciju, odnosno varom na čeličnu konstrukciju stubišta. Ukupna duljina ograde iznosi  244,8 cm, dok je max visina čeličnog okvira ograde bez produženih vertikalnih nosača 99 cm. 
Na vrhu je postavljen hrastovi drveni rukohvat dim 6x3 cm, duljine 247,7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</si>
  <si>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postava ograde unutarnjeg stubišta od čeličnih profila. Ograda je izrađena kao okvir od čeličnih profila 40x20x3 mm i 40x40x3 mm koji je ispunjen vertikalnim prečkama od profila 20x20x2 mm na jednakim razmacima. Ograda se učvršćuje varom na čeličnu konstrukciju stubišta, te se spaja na pozicije 1 i 4. Ukupna duljina ograde iznosi 102,3 cm, dok je max visina čeličnog okvira ograde bez produženih vertikalnih nosača 91,6 cm. 
Na vrhu je postavljen hrastovi drveni rukohvat dim 6x3 cm, duljine 104,4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</si>
  <si>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Spajanje digitalnog videosnimača u EKM ( LAN) korisnika preko mrežnog preklopnika, instlacija programske podrške dobivene s snimačem na PC korisnika, obuka korisnika za korištenje videonadzornog sustava te konfiguracija sustava za udaljeni pristup prema uputama korisnika</t>
  </si>
  <si>
    <t>Ispitivanje izvedenih elektroinstalacija i izdavanje mjernih protokola s zapisnikom ovjerenim od strane ovlaštenog inženjera elektrotehnike s atestiranim mjernim instrumentom
( otpor izolacije, struja kvara, vizualni pregled, ispitivanje prorade FID sklopki...)</t>
  </si>
  <si>
    <t>4.</t>
  </si>
  <si>
    <t>Toplinska izolacija od spužvastog, polimernog, negorivog materijala u cijevima, uključivo pričvrsni i brtveni materijal s ili bez obloge.</t>
  </si>
  <si>
    <t>5.</t>
  </si>
  <si>
    <t>6.</t>
  </si>
  <si>
    <t>UKUPNO VODOVOD</t>
  </si>
  <si>
    <t>B. KANALIZACIJA</t>
  </si>
  <si>
    <t>Polaganje cijevi u tlo u objektu</t>
  </si>
  <si>
    <t>RC Ø 160/45°</t>
  </si>
  <si>
    <t>RRC Ø 110/160</t>
  </si>
  <si>
    <t>RG Ø 160/110</t>
  </si>
  <si>
    <t>RC Ø 110/45°</t>
  </si>
  <si>
    <t>Polaganje cijevi u zid i na ploču</t>
  </si>
  <si>
    <t>RT Ø 110/110</t>
  </si>
  <si>
    <t>Rev Ø 110</t>
  </si>
  <si>
    <t>RG Ø 110/50</t>
  </si>
  <si>
    <t>RG Ø 110/110</t>
  </si>
  <si>
    <t>RC Ø 110/87°</t>
  </si>
  <si>
    <t>odzračna kapa</t>
  </si>
  <si>
    <t>račva Ø 50/45°</t>
  </si>
  <si>
    <t>RC Ø 50/45°</t>
  </si>
  <si>
    <t>RC Ø 50/87°</t>
  </si>
  <si>
    <t>PVC podni sifon, sa poniklovanim kvadratnim okvirom i perforiranom rešetkom.</t>
  </si>
  <si>
    <t>Poniklovana vratašca sa okvirom, za revizione otvore.</t>
  </si>
  <si>
    <t>vel. 25/25 cm</t>
  </si>
  <si>
    <t>cijev Ø 110 mm</t>
  </si>
  <si>
    <t>UKUPNO KANALIZACIJA</t>
  </si>
  <si>
    <t>C. SANITARIJA</t>
  </si>
  <si>
    <t>WC-školjka od bijele fajanse sa stražnjim izljevom, stojeća izvedba. Komplet sa: daskom i poklopcem od tvrde plastike, ugradbenim vodokotlićem, priključnim armiranim fleksibilnim crijevom i ispirnom plastičnom cijevi, te učvršćenjem i fugiranjem.</t>
  </si>
  <si>
    <t>ugradbeni vodokotlić, h=82 cm</t>
  </si>
  <si>
    <t xml:space="preserve">WC-školjka od bijele fajanse sa stražnjim izljevom, stojeća izvedba, prilagođena invalidnim osobama. Komplet sa: daskom, ugradbenim vodokotlićem, priključnim armiranim fleksibilnim crijevom i ispirnom plastičnom cijevi, te učvršćenjem i fugiranjem. </t>
  </si>
  <si>
    <t>ugradbeni vodokotlić, h=112 cm</t>
  </si>
  <si>
    <t>Umivaonik od bijele fajanse sa preljevom, izljevom i rupom za slavinu. Komplet sa poniklovanim sifonom i držačima.</t>
  </si>
  <si>
    <t xml:space="preserve">vel. 500x450 mm                                                      </t>
  </si>
  <si>
    <t xml:space="preserve">Umivaonik od bijele fajanse sa preljevom, izljevom i rupom za slavinu, prilagođen osobama sa invaliditetom. Komplet sa poniklovanim sifonom i držačima. </t>
  </si>
  <si>
    <t xml:space="preserve">vel. 500x400 mm                                                      </t>
  </si>
  <si>
    <t>Jednoručna miješajuća slavina, kućište dvodjelno od bakrene legure, niklovano, samobrtveno vreteno, brtveni elementi od teflona ili jedankovrijednih materijala, za ugradnju u umivaonik. Ugradbena dužina: prema normi.</t>
  </si>
  <si>
    <t>7.</t>
  </si>
  <si>
    <t>Propusni zaporni ventil  na vertikalama vode, kućište dvodjelno od bakrene legure, niklovano, samobrtveno vreteno, brtveni elementi od teflona ili jedankovrijednih materijala. Uključivo niklovanu rozetu.</t>
  </si>
  <si>
    <t xml:space="preserve">Ø25 mm                                                   </t>
  </si>
  <si>
    <t xml:space="preserve">Ø20 mm ( pristupačni wc)                                                    </t>
  </si>
  <si>
    <t>8.</t>
  </si>
  <si>
    <t>Držač sapuna od polimernog materijala.</t>
  </si>
  <si>
    <t>9.</t>
  </si>
  <si>
    <t>Nosač papirnatih ručnika u roli od inoxa.</t>
  </si>
  <si>
    <t>10.</t>
  </si>
  <si>
    <t>Sanitarno ogledalo od kristalnog stakla. Komplet sa priborom za montažu.</t>
  </si>
  <si>
    <t>vel 60x40 cm</t>
  </si>
  <si>
    <t>11.</t>
  </si>
  <si>
    <t>Nosač toaletnog papira u roli od inoxa, prema izboru naručitelja.</t>
  </si>
  <si>
    <t>12.</t>
  </si>
  <si>
    <t>Pokretni rukohvat ( iz horizontalnog može se podići u vertikalni položaj za osobe sa invaliditetom koji se ugrađuje pored wc školjke na udaljenosti prema važećem Pravilniku. Duljina 70 cm, materijal inox. U cijeni sav potreban spojni i montažni materijal.</t>
  </si>
  <si>
    <t>UKUPNO SANITARIJA</t>
  </si>
  <si>
    <t>D. GRAĐEVINSKI RADOVI</t>
  </si>
  <si>
    <t>Strojno rušenje postojeće sabirne jame i cisterne od armiranog betona. Radovi na rušenju izvode se nakon pregleda postojećeg stanja i uz suglasnost nadzornog inženjera ako postojeće stanje ne zadovoljava propise. Odvoz na deponiju u cijeni.</t>
  </si>
  <si>
    <t>cisterna</t>
  </si>
  <si>
    <t>sabirna jama</t>
  </si>
  <si>
    <t xml:space="preserve"> upojnice oborinske vode</t>
  </si>
  <si>
    <t>Strojni iskop kanala za cijevi dovoda i odvoda oborinske vode u terenu IV kat, s deponiranjem iskopanog materijala na gradilištu radi kasnijeg nasipanja. Iskop materijala se obračunava u sraslom stanju. Obračun po m3.</t>
  </si>
  <si>
    <t>Dobava i planiranje pijeska u kanalu, ispod i iznad cijevi, u visini min. 10,00 cm.</t>
  </si>
  <si>
    <t>Zatrpavanje kanala poslije polaganja cijevi, sa slojevitim ručnim nabijanjem svakih 30,0 cm sloja.</t>
  </si>
  <si>
    <t>Zatrpavanje oko zidova s vanjske strane materijalom od iskopa uz poravnavanje nivelete, u slojevima do 30 cm sa močenjem i nabijanjem do modula stišljivosti M=15,0 N/cm2. Obračun po m3 nasipa u nabijenom stanju.</t>
  </si>
  <si>
    <t>Zatrpavanje upojnica oborinske vode.</t>
  </si>
  <si>
    <t>fini pijesak, d=50 cm</t>
  </si>
  <si>
    <t>krupno kamenje, d=150 cm</t>
  </si>
  <si>
    <t>armatura</t>
  </si>
  <si>
    <t>e)</t>
  </si>
  <si>
    <t>lijevano željezni poklopac, kolni promet, dim 60x60 cm</t>
  </si>
  <si>
    <t>hidroizolacija sa vanjske strane ( bitumenska ljepenka V4 + prijanjajući premaz)</t>
  </si>
  <si>
    <t>f)</t>
  </si>
  <si>
    <t>XPS ploče kao zaštita hidroizolaciji</t>
  </si>
  <si>
    <t>dim 160x160x180 cm ( vanjske dimenzije )</t>
  </si>
  <si>
    <t>betonski blok</t>
  </si>
  <si>
    <t>ab ploča</t>
  </si>
  <si>
    <t>lijevano željezni poklopac, pješački promet, dim 60x60 cm</t>
  </si>
  <si>
    <t>Zidarska pripomoć pri izvedbi instalacija, te raznih ugradbi. U cijenu uračunati sav potreban sitni materijal.</t>
  </si>
  <si>
    <t>pauš</t>
  </si>
  <si>
    <t>UKUPNO GRAĐEVINSKI RADOVI:</t>
  </si>
  <si>
    <t>Presjeci konstrukcije se dijele na male (do 0,12m3/ m1, odnosno sa elementima tanjim od 12 cm), srednje (do 0,3m3/ m1 odnosno do 30 cm debljine) i velike. Grede se računaju preko stupova po dužini. Nadvoji se računaju u dužini otvora uključujući naležući dio. Obračun nadvoja sa zubom (bangerom) vrši se u m3 i to nadvoj uključivo sa zubom. Armirano-betonske ploče obračunavaju se od ležaja do ležaja tj. u svijetlom rasponu. Betonske podloge obračunavaju se u m3. Pri obračunu zidova odbijaju se otvori, bez obzira na veličinu, osim otvora za potez cijevi.</t>
  </si>
  <si>
    <t>Prekid betoniranja kod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t>
  </si>
  <si>
    <t>_mjere osiguranja prolaznika, radnika i okolnih građevina za vrijeme trajanja radova, svu potrebnu skelu, sva potrebna premještanja postojećih instalacija i dovođenje istih u prvobitno stanje po završetku radova,</t>
  </si>
  <si>
    <t>Rashladni medij  R410A</t>
  </si>
  <si>
    <t>Masa uređaja: 185 kg</t>
  </si>
  <si>
    <t>komplet</t>
  </si>
  <si>
    <t>1.2.</t>
  </si>
  <si>
    <t>Pel=40W; U=230V; 50Hz</t>
  </si>
  <si>
    <t>Dimenzije: 295x898x249mm</t>
  </si>
  <si>
    <t>Priključak - tekuća faza: 6,35 mm</t>
  </si>
  <si>
    <t>Priključak - plinovita faza: 12,7 mm</t>
  </si>
  <si>
    <t>Masa: 13kg</t>
  </si>
  <si>
    <t>1.3.</t>
  </si>
  <si>
    <t>Masa: 10kg</t>
  </si>
  <si>
    <t>1.4.</t>
  </si>
  <si>
    <t>Pel=60W; U=230V; 50Hz</t>
  </si>
  <si>
    <t>Dimenzije: 639x1006x220mm</t>
  </si>
  <si>
    <t>Masa: 24kg</t>
  </si>
  <si>
    <t>1.5.</t>
  </si>
  <si>
    <t>Masa: 22kg</t>
  </si>
  <si>
    <t>1.6.</t>
  </si>
  <si>
    <t>OAH 1225x125</t>
  </si>
  <si>
    <t>OAH 1025x125</t>
  </si>
  <si>
    <t>OAH 825x125</t>
  </si>
  <si>
    <t>OAH 625x125</t>
  </si>
  <si>
    <t>Napomena: Boju rešetke dogovoriti s arhitektom.</t>
  </si>
  <si>
    <t>1.7.</t>
  </si>
  <si>
    <t>1.8.</t>
  </si>
  <si>
    <t>Za vrijeme izrazito visokih  ili niskih temperatura treba izbjegavati žbukanje. Prije žbukanja plohe treba očistiti i navlažiti (ukoliko upute proizvođača žbuke ne govore drugačije). Spojnice (reške) moraju biti udubljene cca 2 cm od plohe zida. Jediničnom cijenom žbukanja obuhvatiti i potrebna krpanja tijekom gradnje, a izvesti ih tako da se ne primjećuju i da ožbukani komadi ne bi otpali. Jedinična cijena sadrži:
_sav rad uključujući vanjski i unutrašnji transport do mjesta ugradbe
_sav materijal i alat s uskladištenjem,
_svu potrebnu radnu skelu bez obzira na visinu i vrstu izuzev fasadne skele,
_potrebnu oplatu za zidanje svodova,
_zaštitu zidova od utjecaja vrućine, hladnoće i atmosferskih nepogoda,
_poduzimanje mjera zaštite na radu,
_čišćenje prostorija po završetku radova od morta i otpada,
_sve posredne i neposredne troškove,
_svu štetu učinjenu na vlastitim ili tuđim radovima nastalu uslijed nepažnje.</t>
  </si>
  <si>
    <t>Beton za izvedbu konstrukcija mora se mješati strojnim putem da bi se osigurala homogenost.</t>
  </si>
  <si>
    <t>Svaka pozicija armirano-betonskih elemenata definirana je u statičkom proračunu, planu armature kao i stavci troškovnika, te ima svoju odgovarajuću klasu betona.</t>
  </si>
  <si>
    <t xml:space="preserve">UKUPNO ARMIRAČKI RADOVI </t>
  </si>
  <si>
    <t>rampa i gornji podest rampe ( u cijeni izrada štokane trake širine 70 cm po cijeloj dužini rampe kao zaštitu od proklizavanja). Uz vidljivi kosi rub rampe postava kamenih ploča kao nastavak nastupne plohe.</t>
  </si>
  <si>
    <t xml:space="preserve">r.š. 60 cm </t>
  </si>
  <si>
    <t xml:space="preserve">r.š. 120 cm </t>
  </si>
  <si>
    <t>Dobava i postava pokrova od ravnih limenih ploča na kosi krov svjetlarnika u hodniku. Lim se na sljemenu učvršćuje horizontalnim opšavom a na donjem kraju se veže za putz lajsnu. Spojevi lima su paralelni sa kosinom krova.</t>
  </si>
  <si>
    <t>r.š. 50 cm</t>
  </si>
  <si>
    <t>Kod izvođenja radova treba se pridržavati smjernica o primjeni propisanoj od strane proizvođača materijala.</t>
  </si>
  <si>
    <t>Izrada  fasadnog sustava pročelja na sljedeći način:</t>
  </si>
  <si>
    <t>VII.</t>
  </si>
  <si>
    <t>VI.</t>
  </si>
  <si>
    <t xml:space="preserve">UKUPNO TESARSKI RADOVI </t>
  </si>
  <si>
    <t>Potrošni materijal: kisik, dušik, žica za varenje, konzole, oslonci, ovjesi cjevovoda, tiple, vijci i ostali potrošni materijal potreban za montažu gore navedene opreme</t>
  </si>
  <si>
    <t>1.24.</t>
  </si>
  <si>
    <t>Tlačne probe, provjera neporopusnosti odvoda kondenzata, vakumiranje freonskog sistema.</t>
  </si>
  <si>
    <t>1.25.</t>
  </si>
  <si>
    <t>Puštanje uređaja u rad od strane ovlaštenog servisera, probni rad s potrebitim regulacijama</t>
  </si>
  <si>
    <t>1.26.</t>
  </si>
  <si>
    <t>Ispitivanje mikroklimatskih uvjeta i buke od strane ovlaštene osobe,  predaja atesta, garancija i potrebite dokumentacije investitoru</t>
  </si>
  <si>
    <t>1.27.</t>
  </si>
  <si>
    <t>Trošak prijevoza alata i materijala te čišćenje gradilišta</t>
  </si>
  <si>
    <t>UKUPNO GRIJANJE I  HLAĐENJE:</t>
  </si>
  <si>
    <t>UKUPNO GRIJANJE I HLAĐENJE:</t>
  </si>
  <si>
    <t>UKUPNO:</t>
  </si>
  <si>
    <t>PDV:</t>
  </si>
  <si>
    <t>SVEUKUPNO:</t>
  </si>
  <si>
    <r>
      <t>Kapacitet hlađenja (t</t>
    </r>
    <r>
      <rPr>
        <vertAlign val="subscript"/>
        <sz val="11"/>
        <rFont val="Times New Roman"/>
        <family val="1"/>
        <charset val="238"/>
      </rPr>
      <t>v</t>
    </r>
    <r>
      <rPr>
        <sz val="11"/>
        <rFont val="Times New Roman"/>
        <family val="1"/>
        <charset val="238"/>
      </rPr>
      <t xml:space="preserve"> = 35 °C, t</t>
    </r>
    <r>
      <rPr>
        <vertAlign val="subscript"/>
        <sz val="11"/>
        <rFont val="Times New Roman"/>
        <family val="1"/>
        <charset val="238"/>
      </rPr>
      <t>p</t>
    </r>
    <r>
      <rPr>
        <sz val="11"/>
        <rFont val="Times New Roman"/>
        <family val="1"/>
        <charset val="238"/>
      </rPr>
      <t xml:space="preserve"> = 27 °C, 50% r.v.)</t>
    </r>
  </si>
  <si>
    <r>
      <t>Q</t>
    </r>
    <r>
      <rPr>
        <vertAlign val="subscript"/>
        <sz val="11"/>
        <rFont val="Times New Roman"/>
        <family val="1"/>
        <charset val="238"/>
      </rPr>
      <t>h</t>
    </r>
    <r>
      <rPr>
        <sz val="11"/>
        <rFont val="Times New Roman"/>
        <family val="1"/>
        <charset val="238"/>
      </rPr>
      <t xml:space="preserve"> = 33,5 kW</t>
    </r>
  </si>
  <si>
    <r>
      <t>Kapacitet grijanja (t</t>
    </r>
    <r>
      <rPr>
        <vertAlign val="subscript"/>
        <sz val="11"/>
        <rFont val="Times New Roman"/>
        <family val="1"/>
        <charset val="238"/>
      </rPr>
      <t>v</t>
    </r>
    <r>
      <rPr>
        <sz val="11"/>
        <rFont val="Times New Roman"/>
        <family val="1"/>
        <charset val="238"/>
      </rPr>
      <t xml:space="preserve"> = 7 °C,  t</t>
    </r>
    <r>
      <rPr>
        <vertAlign val="subscript"/>
        <sz val="11"/>
        <rFont val="Times New Roman"/>
        <family val="1"/>
        <charset val="238"/>
      </rPr>
      <t>p</t>
    </r>
    <r>
      <rPr>
        <sz val="11"/>
        <rFont val="Times New Roman"/>
        <family val="1"/>
        <charset val="238"/>
      </rPr>
      <t xml:space="preserve"> = 20 °C, 50% r.v.)</t>
    </r>
  </si>
  <si>
    <r>
      <t>Q</t>
    </r>
    <r>
      <rPr>
        <vertAlign val="subscript"/>
        <sz val="11"/>
        <rFont val="Times New Roman"/>
        <family val="1"/>
        <charset val="238"/>
      </rPr>
      <t>gr</t>
    </r>
    <r>
      <rPr>
        <sz val="11"/>
        <rFont val="Times New Roman"/>
        <family val="1"/>
        <charset val="238"/>
      </rPr>
      <t xml:space="preserve"> = 33,5 kW</t>
    </r>
  </si>
  <si>
    <r>
      <t>Kompresor : Inverter scroll hermetic, N</t>
    </r>
    <r>
      <rPr>
        <vertAlign val="subscript"/>
        <sz val="11"/>
        <rFont val="Times New Roman"/>
        <family val="1"/>
        <charset val="238"/>
      </rPr>
      <t>el</t>
    </r>
    <r>
      <rPr>
        <sz val="11"/>
        <rFont val="Times New Roman"/>
        <family val="1"/>
        <charset val="238"/>
      </rPr>
      <t xml:space="preserve"> = 8,1 kW     </t>
    </r>
  </si>
  <si>
    <r>
      <t>Kol. zraka: 11 100 m</t>
    </r>
    <r>
      <rPr>
        <vertAlign val="superscript"/>
        <sz val="11"/>
        <rFont val="Times New Roman"/>
        <family val="1"/>
        <charset val="238"/>
      </rPr>
      <t>3</t>
    </r>
    <r>
      <rPr>
        <sz val="11"/>
        <rFont val="Times New Roman"/>
        <family val="1"/>
        <charset val="238"/>
      </rPr>
      <t>/h</t>
    </r>
  </si>
  <si>
    <t>OBJEKT: O.Š. Krune Krstića, područna škola Ploča</t>
  </si>
  <si>
    <t>RADOVI: Elektroinstalaterski</t>
  </si>
  <si>
    <t>TROŠKOVNIK MATERIJALA I RADOVA</t>
  </si>
  <si>
    <t>Red.</t>
  </si>
  <si>
    <t>NAZIV</t>
  </si>
  <si>
    <t>Jed.</t>
  </si>
  <si>
    <t>količina</t>
  </si>
  <si>
    <t>Iznos</t>
  </si>
  <si>
    <t>br.</t>
  </si>
  <si>
    <t>mjere</t>
  </si>
  <si>
    <t>cijena</t>
  </si>
  <si>
    <t>Pripremni radovi</t>
  </si>
  <si>
    <t>Izlazak na teren i pregled postojeće instalacije, priprema za demontažu, uklanjanje i prevremeno razmještanje postojećih vanjskih i unutarnjih instalacija jake struje i EKMI( ormari, razdjelne kutije, rasvjeta, utičnice, prekidači...)</t>
  </si>
  <si>
    <t>kompl</t>
  </si>
  <si>
    <t>1</t>
  </si>
  <si>
    <t>Izlazak na teren i pregled postojeće gromobranske instalacije, priprema za demontažu i buduće nastavljanje postojeće gromobranske instalacije na novi dio objekta.</t>
  </si>
  <si>
    <t>UKUPNO PRIPREMNI RADOVI</t>
  </si>
  <si>
    <t>Radovi na izradi NN i EKM priključka, vanjske rasvjete  i vanjske klima jedinice- građevinski radovi iskopa</t>
  </si>
  <si>
    <t>2.1.</t>
  </si>
  <si>
    <t>Iskop kanala od SPMO do pozicije ulaza u zgradu za potrebe priključka jake struje i EKM, kanal 80x40 (dxš), bez obzira na katergoriju tla, zatrpavanje dna kanala s posteljicom te odvoz viška materijala</t>
  </si>
  <si>
    <t>40</t>
  </si>
  <si>
    <t>2.2.</t>
  </si>
  <si>
    <t>Dobava i polaganje PVC cijevi ∅75 u prethodno iskopan kanal</t>
  </si>
  <si>
    <t>80</t>
  </si>
  <si>
    <t>2.3.</t>
  </si>
  <si>
    <t>Dobava i polaganje PVC cijevi ∅40 u prethodno iskopan kanal</t>
  </si>
  <si>
    <t>2.4.</t>
  </si>
  <si>
    <t>Iskop kanala od GRO do pozicije stupova vanjske rasvjete, kanal 80x40 ( dxš), zatrpavanje dna kanala s posteljicom te odvoz viška materijala</t>
  </si>
  <si>
    <t>180</t>
  </si>
  <si>
    <t>2.5.</t>
  </si>
  <si>
    <t>Dobava i polaganje PVC cijevi ∅75 u prethodno iskopan kanal, za potrebe polaganje kabela napajanja vanjske rasvjete</t>
  </si>
  <si>
    <t>2.6.</t>
  </si>
  <si>
    <t>Iskop kanala od GRO do pozicijevanjske klima jedinicel 80x40 ( dxš), zatrpavanje dna kanala s posteljicom te odvoz viška materijala</t>
  </si>
  <si>
    <t>2.7.</t>
  </si>
  <si>
    <t>Dobava i polaganje PVC cijevi ∅75 u prethodno iskopan kanal, za potrebe polaganje kabela napajanja vanjske klima jedinice</t>
  </si>
  <si>
    <t>UKUPNO GRAĐEVINSKI RADOVI</t>
  </si>
  <si>
    <t>Jaka struja - elektroenergetski ormari</t>
  </si>
  <si>
    <t>3.1.</t>
  </si>
  <si>
    <t>4</t>
  </si>
  <si>
    <t>2</t>
  </si>
  <si>
    <t xml:space="preserve">- FID sklopka 40-4-03/A </t>
  </si>
  <si>
    <t xml:space="preserve">- Pomoćni kontakt, 2 C/O kontakta, vijčana montaža </t>
  </si>
  <si>
    <t>- FID sklopka 25-4-003/A</t>
  </si>
  <si>
    <t xml:space="preserve">- Zaštitni prekidač, B karakteristika, 6A, 1-polni, 10kA </t>
  </si>
  <si>
    <t>3</t>
  </si>
  <si>
    <t xml:space="preserve">- Zaštitni prekidač, B karakteristika, 10A, 1-polni, 10kA </t>
  </si>
  <si>
    <t>20</t>
  </si>
  <si>
    <t xml:space="preserve">- Zaštitni prekidač, B karakteristika, 16A, 3-polni, 10kA </t>
  </si>
  <si>
    <t>19</t>
  </si>
  <si>
    <t xml:space="preserve"> - LS-FI (KZS), B/10A/30mA, 1P+N, Tip A, 10kA </t>
  </si>
  <si>
    <t xml:space="preserve"> - LS-FI (KZS), B/16A/30mA, 1P+N, Tip A, 10kA </t>
  </si>
  <si>
    <t>15</t>
  </si>
  <si>
    <t xml:space="preserve"> - LS-FI (KZS), B/16A/30mA, 3P+N, Tip A, 10kA </t>
  </si>
  <si>
    <t>- Svjetlosna sklopka sa satom,digitalna, 2-2000 Lux, 1C/O, 16A</t>
  </si>
  <si>
    <t>- napajanje 230VAC/12VDC na din šini</t>
  </si>
  <si>
    <t>- relej upravljan s 12VDC, za isklop preko VDC</t>
  </si>
  <si>
    <t>- Instalacijski sklopnik 20A | 2 N/O | 230VAC</t>
  </si>
  <si>
    <t xml:space="preserve"> - PE i N sabirnice, sav sitni spojni i montažni materijal, uvodnice...</t>
  </si>
  <si>
    <t>UKUPNO RAZVODNI ORMARI</t>
  </si>
  <si>
    <t>Elektroenergetski razvod, instalacije rasvjete i jake struje</t>
  </si>
  <si>
    <t>4.1.</t>
  </si>
  <si>
    <t>Dobava i montaža tipkala za isklop na fasadu građevine, crveno, IP 66, 230V</t>
  </si>
  <si>
    <t>4.2.</t>
  </si>
  <si>
    <t>Dobava i polaganje kabela PP00-Y 5x16mm2 u prethodno položenu dvoslojnu fleksibilnu kabuplast cijev fi75 ( uračunati i jednu paralelno postavljenu kabuplast cijev  fi 75 kao rezervu) [od SPMO do GRO]</t>
  </si>
  <si>
    <t>4.3.</t>
  </si>
  <si>
    <t>Dobava i polaganje savitljivih elektroinstalaterskih cijevi prije betoniranja ( naknadno uvlačenje kabela jake struje)</t>
  </si>
  <si>
    <t>-</t>
  </si>
  <si>
    <t>∅ 20mm</t>
  </si>
  <si>
    <t>∅ 25mm</t>
  </si>
  <si>
    <t>∅ 32mm</t>
  </si>
  <si>
    <t>∅ 40mm</t>
  </si>
  <si>
    <t>4.4.</t>
  </si>
  <si>
    <t xml:space="preserve">Dobava i polaganje savitljivih elektroinstalaterskih cijevi s štemanjem ( naknadno uvlačenje kabela jake struje), </t>
  </si>
  <si>
    <t>4.5.</t>
  </si>
  <si>
    <t>Dobava i polaganje kabela u prethodno položene instalacijske cijevi</t>
  </si>
  <si>
    <t xml:space="preserve"> - PP00-Y 5x2,5 mm² </t>
  </si>
  <si>
    <t>50</t>
  </si>
  <si>
    <t>24</t>
  </si>
  <si>
    <t>2200</t>
  </si>
  <si>
    <t>2700</t>
  </si>
  <si>
    <t>- P/F 10mm2 Ž/Z</t>
  </si>
  <si>
    <t>400</t>
  </si>
  <si>
    <t>- Cu uže 50mm2</t>
  </si>
  <si>
    <t>140</t>
  </si>
  <si>
    <t>UKUPNO EE RAZVOD</t>
  </si>
  <si>
    <t>Jaka struja - montaža i spajanje rasvjetnih tijela</t>
  </si>
  <si>
    <t>5.1.</t>
  </si>
  <si>
    <t>5.2.</t>
  </si>
  <si>
    <t>5.3.</t>
  </si>
  <si>
    <t>5.4.</t>
  </si>
  <si>
    <t>5.5.</t>
  </si>
  <si>
    <t>5.6.</t>
  </si>
  <si>
    <t>Dobava, montaža i spajanje protupaničnih nadgradnih stropnih i zidnih rasvjetnih tijela u prostoru prizemlja i dvorane, 3h, 3W, LED, s pripadajućim piktogramima</t>
  </si>
  <si>
    <t>10</t>
  </si>
  <si>
    <t>5.7.</t>
  </si>
  <si>
    <t>5.8.</t>
  </si>
  <si>
    <t>5.9.</t>
  </si>
  <si>
    <t>56</t>
  </si>
  <si>
    <t>5.10.</t>
  </si>
  <si>
    <t>5</t>
  </si>
  <si>
    <t>5.11.</t>
  </si>
  <si>
    <t>5.12.</t>
  </si>
  <si>
    <t>5.13.</t>
  </si>
  <si>
    <t>5.14.</t>
  </si>
  <si>
    <t>5.15.</t>
  </si>
  <si>
    <t>16</t>
  </si>
  <si>
    <t>5.16.</t>
  </si>
  <si>
    <t>_dobava materijala i sav rad,</t>
  </si>
  <si>
    <t>pod</t>
  </si>
  <si>
    <t>kom</t>
  </si>
  <si>
    <t xml:space="preserve">  </t>
  </si>
  <si>
    <t>m3</t>
  </si>
  <si>
    <t>SOBOSLIKARSKI RADOVI</t>
  </si>
  <si>
    <t>Sve stavke i detalje izvesti prema shemi i u dogovoru s projektantom, a sve mjere i broj komada kontrolirati u naravi na gradilištu.
Prije izrade,  izvođač je dužan izraditi radioničke nacrte svih stavki i donijeti ih na uvid projektantu objekta.  Tek nakon dobivenog odobrenja  može početi s izradom. Cijena izrade nacrta je uključena u jediničnu cijenu i ne može se iskazati odvojeno.</t>
  </si>
  <si>
    <t>BRAVARSKI RADOVI</t>
  </si>
  <si>
    <t>STOLARSKI RADOVI</t>
  </si>
  <si>
    <t>KERAMIČARSKI RADOVI</t>
  </si>
  <si>
    <t>KAMENOREZAČKI RADOVI</t>
  </si>
  <si>
    <t xml:space="preserve">Jedinična cijena treba sadržavati:
- Sav potreban materijal, pribor i rad
- Sav potreban transport do gradilišta i na gradilištu
- Sve potrebne skele i radne platforme
- Svu pogonsku energiju
- Sva sredstva zaštite pri radu radnika na gradilištu
- Sve izmjere potrebne za izvedbu i obračun
- Ostranjivanje prljavštine i otpadaka
- Popravak na svojim i tuđim radovima zbog nepažnje
- Zaštite gotovih podova, vrata, prozora i svih radova ostalih obrtnika
- Sve predradnje, popravljanje manjih neravnina, fini čišćenje, kitanje rupica idr. Skidanje i ponovno postavljanje vrata, prozora i sl. radi premazivanja, provjetravanje prostorija radi sušenja.
Ličenje bravarije uljenim naličem uz prethodnu antikorozivnu zaštitu uključiti u stavke bravarskih radova.
</t>
  </si>
  <si>
    <t>X.</t>
  </si>
  <si>
    <t xml:space="preserve">UKUPNO FASADERSKI RADOVI </t>
  </si>
  <si>
    <t>REKAPITULACIJA GRAĐEVINSKI RADOVI</t>
  </si>
  <si>
    <t>ZEMLJANI RADOVI</t>
  </si>
  <si>
    <t>Prije betoniranja nadzorni inženjer mora:</t>
  </si>
  <si>
    <t>Podove na otvorenim površinama izvesti s dilatacijama, tako da ni u jednom smjeru razmak između njih nije veći od 3 m.</t>
  </si>
  <si>
    <t>Izrada plivajućeg cementnog estriha. Estrih mikroarmirati i to uključiti u cijenu. Površinu podijeliti u polja od max 25 m2. Gornju površinu obraditi zavisno od materijala završnog poda, a u sanitarnim čvorovima izvesti s potrebnim padovima.</t>
  </si>
  <si>
    <t>_ suha ugradnja PU pjenom.</t>
  </si>
  <si>
    <t>Dobava, postava i izrada zvučno-toplinske izolacije podova na način da se polažu dva sloja ploča od elastificiranog ekspandiranog polistirena ( 15 kg/m3, 1+2 cm). Iznad ploča postavlja se sloj polietilenske folije d=0,15mm, uzdignute uz rubnu traku, sa preklopima 10 cm zalijepljene ljepljivom trakom po cijeloj dužini svih preklopa. Obračun po m2, uključeni svi materijali navedeni u stavci.</t>
  </si>
  <si>
    <t>_sav rad i materijal potreban da bi se rad iz stavke izveo do potpune gotovosti,</t>
  </si>
  <si>
    <t>_transportni troškovi bez obzira na prijevozno sredstvo, sa svim prijenosima i istovarima, te uskladištenjem i čuvanjem na gradilištu,</t>
  </si>
  <si>
    <t>_rad oko zaštite gotovih konstrukcija i dijelova objekta od štetnog atmosferskog utjecaja,</t>
  </si>
  <si>
    <t>Jedinične cijene primjenjivat će se na izvedene količine. 
Ukoliko investitor odluči da se neki rad ne izvede, izvođač nema pravo na odštetu, ako ga je investitor o tome obavijestio prije početka izvođenja tog rada, odnosno nabavke specifične opreme.</t>
  </si>
  <si>
    <t>Sve troškove treba predvidjeti u jediničnoj cijeni.</t>
  </si>
  <si>
    <t>Sav lim cinkotit d=0,70 mm, osim ako u pojedinoj stavci ne piše drugačije.</t>
  </si>
  <si>
    <t xml:space="preserve">_čišćenje tijekom gradnje kao i završno čišćenje objekta prije tehničkog pregleda, sva ispitivanja materijala, uređenje gradilišta po završetku radova s otklanjanjem i odvozom svih otpadaka i ostataka građevnog materijala. </t>
  </si>
  <si>
    <t xml:space="preserve">Betoniranje vertikalnih serklaža u oplati klasom betona C25/30. Mali presjek. </t>
  </si>
  <si>
    <t>Betoniranje donje betonske podloge klasom betona C20/25 d=10 cm. Armirati mrežom Q-131 i cijenu mreže uključiti u jediničnu cijenu betona. Podlogu zagladiti za postavljanje hidroizolacije.</t>
  </si>
  <si>
    <t>Sve brtve moraju biti postojane na promjenu temperature,v lage i sl. Preporučuju se brtve iz visokokvalitetnih polimera "EPDM"
(etilen+propilen elastomer) ili "DAUTRAL".
Okov je tvornički tipa kao "GEZE" ili iste kvalitete.
Pante izvesti od aluminijskih ekstruzija, opremljenih vlaknima od sintetičkih materijala visokog koeficijenta trenja s nehrđajućim (inox) čeličnim klinovima i vijcima.</t>
  </si>
  <si>
    <t>UKUPNO ALUMINIJSKA BRAVARIJA</t>
  </si>
  <si>
    <t>VII. KAMENOREZAČKI RADOVI</t>
  </si>
  <si>
    <t>VIII. PODOPOLAGAČKI RADOVI</t>
  </si>
  <si>
    <t>IX. SOBOSLIKARSKO-LIČILAČKI RADOVI</t>
  </si>
  <si>
    <t xml:space="preserve">X.GIPSKARTONSKI RADOVI </t>
  </si>
  <si>
    <t>XI.OPREMA</t>
  </si>
  <si>
    <t>XI.</t>
  </si>
  <si>
    <t xml:space="preserve">Oblaganje podova stubišta ( podesti ) i rampe kamenim pločama dim 30x60x3 cm u cementnom mortu debljine 2-3 cm, te obrada sljubnica. </t>
  </si>
  <si>
    <t>Oblaganje gazišta nastupne/istupne stube istim kamenom kao i gazišta u cementnom mortu debljine 2 cm, te obrada sljubnica. Ploče debljine 3 cm. U cijeni izrada štokane trake širine 5 cm po cijeloj dužini kao zaštitu od proklizavanja.</t>
  </si>
  <si>
    <t>Dobava i postava horizontalnog hidroizolacijskog premaza na bazi cementa (polimercementi) ispod armiranobetonskih konstruktivnih elemenata na kontaktu sa bet podlogom. Izvodi se četkama u slojevima strogo prema uputama proizvođača.Na premaz se potom vari horizontalna ljepenka. Sve detalje izvesti strogo prema uputama proizvođača.</t>
  </si>
  <si>
    <t>širina 35 cm</t>
  </si>
  <si>
    <r>
      <t>Dobava i postava visoko elastičnog hidroizolacijskog morta na bazi polimer cementa u sanitarnim čvorovima</t>
    </r>
    <r>
      <rPr>
        <sz val="9"/>
        <rFont val="Arial"/>
        <family val="2"/>
        <charset val="238"/>
      </rPr>
      <t>. Mort se izvodi u jednom sloju. Sve spojeve zidova i ploča izvesti sa dodatnim ojačanjem (PP mrežica ). Podignuti na sokl 10 cm.</t>
    </r>
  </si>
  <si>
    <t>Dobava i ugradnja polimerbitumenske trake za izvođenje parne brane. Izvodi se fleksibilnom obostrano bitumeniziranom hidroizolacijskom trakom sa uloškom od Al folije d = 0,1 mm. Lijepi se točkasto na grundiranu podlogu ( Grundiranje također u cijeni ) stranom na kojoj je trakasti posip ( parorasteretni sloj ). Uz sve vertikalne završetke i prodore uz krov traka se polaže uz vertikalu tako da njen završetak bude na razini toplinske izolacije. Polaganje i sve detalje izvesti prema uputama proizvođača. Obračun po m2 razvijene površine krova.</t>
  </si>
  <si>
    <t>sanitarni čvorovi - kat</t>
  </si>
  <si>
    <t>ravni krov</t>
  </si>
  <si>
    <t>kosi krov svjetlarnika</t>
  </si>
  <si>
    <t xml:space="preserve">Dobava i postava hidroizolacije iz sintetičke folije na bazi mekog PVC-a, armirana poliesterskom mrežicom, UV stabilna, debljine d= 1,5 mm. Membrana se slobodno polaže te se mehanički fiksira za podlogu nehrđajućim vijcima s podložnom pločicom ( fiksiranje prema uputama proizvođača, predvidivo 5kom/m2). Spojevi se obrađuju toplinskim putem sa širinom vara od min. 3 cm, preklop 5-8 cm, u skladu s propisanom tehnologijom od strane proizvođača membrane. Hidroizolacija se sa polja prebacuje na nadozid ispod opšavnog lima. </t>
  </si>
  <si>
    <t xml:space="preserve">visina 5 cm </t>
  </si>
  <si>
    <t>ukupne debljina 14,0 cm</t>
  </si>
  <si>
    <t>ukupne debljina 13,0 cm (kosi krov svjetlarnika)</t>
  </si>
  <si>
    <t xml:space="preserve">Dobava, postava i izrada toplinske izolacije na kosim i ravnim AB krovnim pločama. Na postavljenu parnu branu (predmet druge stavke ) postavljaju se termoizolacione ploče dim 50x100 cm od tvrdo presane kamene vune gustoće 135 kg/m3. Obračun po m2 krovne plohe. U cijenu su uključeni svi materijali navedeni u stavci.   </t>
  </si>
  <si>
    <r>
      <t>Dobava i postava geotekstila 120 g/m</t>
    </r>
    <r>
      <rPr>
        <vertAlign val="superscript"/>
        <sz val="10"/>
        <rFont val="Arial"/>
        <family val="2"/>
        <charset val="238"/>
      </rPr>
      <t xml:space="preserve">2 </t>
    </r>
    <r>
      <rPr>
        <sz val="10"/>
        <rFont val="Arial"/>
        <family val="2"/>
        <charset val="238"/>
      </rPr>
      <t xml:space="preserve"> na bazi polipropilena (PP,termo fiksirani) sa preklopom od 10 cm </t>
    </r>
  </si>
  <si>
    <t>u svrhu razdvajanja lima kao pokrova od bitumenske hidroizolacije-kosi krov svjetlarnika</t>
  </si>
  <si>
    <t>u svrhu razdvajanja zaštite hidroizolacije-ravni krov</t>
  </si>
  <si>
    <t>u svrhu razdvajanja parne brane od toplinske izolacije-ravni krov</t>
  </si>
  <si>
    <t>Toplinska izolacija stropa prema nekorištenom tavanskom prostoru slobodnim polaganjem
izolacijskih ploča od kamene vune ( λ=0,035 W/Mk, 100 kg/m3 ) debljine 10 cm na sloj parne brane od aluminijske folije koja je u cijeni stavke. Ploče moraju tijesno prijanjati jedna
uz drugu. U cijenu je potrebno uračunati dobavu svog potrebnog materijala, a radove izvesti prema uputama proizvođača.</t>
  </si>
  <si>
    <t>d=3 cm ( nadozid neprohodnog ravnog krova - vrh), R.š. 40 cm</t>
  </si>
  <si>
    <t>d=3 cm ( nadozid neprohodnog ravnog krova - vrh), R.š. 95 cm</t>
  </si>
  <si>
    <t>d=5 cm ( nadozid neprohodnog ravnog krova-unutarnja strana ), R.š. 20 cm</t>
  </si>
  <si>
    <t>d=3 cm ( ispod klupčica prozora-novi dio ), R.š. 35 cm</t>
  </si>
  <si>
    <t>d=2 cm ( ispod klupčica prozora-stari dio ), R.š. prosječno 65 cm</t>
  </si>
  <si>
    <t>Plitki iskop u širokom otkopu tla dubine do 30 cm. Odvoz materijala na gradsku deponiju. Obračun po m3 iskopanog materijala u sraslom stanju.</t>
  </si>
  <si>
    <t>IV kat ( 50  % )</t>
  </si>
  <si>
    <t>V kat (  50 % )</t>
  </si>
  <si>
    <t>Strojni iskop za trakaste temelje, temelje samce i temeljne grede u terenu IV-V kat, s deponiranjem iskopanog materijala na gradilištu radi kasnijeg nasipanja. Iskop materijala se obračunava u sraslom stanju prema AB presjeku temelja s proširenjem za rad širine oko 60 cm sa svake strane.</t>
  </si>
  <si>
    <t>Strojni iskop za izradu tamponskog sloja i novih slojeva poda u prizemlju postojeće zgrade u terenu IV kat.</t>
  </si>
  <si>
    <t>Izrada i postava ograde unutarnjeg stubišta od čeličnih profila. Ograda je izrađena kao okvir od čeličnih profila 40x20x3 mm i 40x40x3 mm koji je ispunjen vertikalnim prečkama od profila 20x20x2 mm na jednakim razmacima. Ograda se preko čeličnih papuča ( nosača) i vijaka spaja za nosivu ab konstrukciju konstrukciju, odnosno varom na čeličnu konstrukciju stubišta. Ukupna duljina ograde iznosi  90 cm, dok je max visina čeličnog okvira ograde bez produženih vertikalnih nosača 99 cm. 
Na vrhu je postavljen hrastovi drveni rukohvat dim 6x3 cm, duljine 92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</si>
  <si>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montaža čelične konstrukcije bočne zaštite vanjskog stubišta koja se sastoji od dva trapezna  nosača izrađenih kao okvir od čeličnih profila 100x100x4 mm sa vertikalnim ispunama od istog profila. Okviri su max dimenzija 485x544 cm. 
Postava okvira je na prethodno postavljene „L“ profile 130x130x10 mm koji prate donji rub kosine stubišta i učvršćuju se pomoću vijaka u ab krak stubišta. Duljina „L“ profila je 517 cm.
Okviri se sa donje strane učvršćuju u kosi „L“ profil vijcima.
Okvir je poravnat sa vanjskim rubom  „L“ profila.  
Na vertikalne dijelove okvira sa unutarnje strane pri vrhu ( 10 cm niže od hor. vrha stavke) zavarena je „L“ pločica 100x100x4 mm, ukupno 10 komada ( služi kao nosač poz. 9 koja se postavlja između dva okvira - predmet druge stavke)
Sa vanjske strane okvira ( nakon montaže poz. 9 ) postavlja se isteg mreža, uzorak romb, veličine romba po izboru projektanta. Mreža mora bit iz jednog konmada od vrha prema dnu, u 4 dijela po horizontali, a učvršćuje se pomoću L profila 30x30x2 mm na rubovima okvira, odnosno „I“ profila 30x2 mm na spoju isteg mreže po horizontali 
( predviđena tri spoja).
U stavku uključen sav pričvrsni i spojni materijal. 
Napraviti sve prema shemi i detaljima.
Napomena: Mjere provjeriti na licu mjesta.
Završna obrada:Bravarija :  toplo cinčanje
                    1 x praimer kompresorom u radionici
                    2 x bojana kompresorom u radionici, boja po izboru projektanta</t>
  </si>
  <si>
    <t>Izrada i montaža čelične konstrukcije okvira zaštite vanjskog stubišta ( postava iznad stubišta). Izrađen je od čeličnih profila 100x100x4 mm i podijeljen na 4 polja. Okvir je dimenzija 485x146 cm. 
Postava okvira je na prethodno zavarene „L“ pločice 
( dio poz. 8, ukupno 10 komada ) pomoću vijaka.
Sa vanjske strane okvira nakon montaže i spajanja sa poz 8, postavlja se isteg mreža, uzorak romb, veličine romba po izboru projektanta. Mreža mora bit iz jednog komada, a učvršćuje se pomoću L profila 30x30x2 mm na rubovima okvira. U stavku uključen sav pričvrsni i spojni materijal. Napraviti sve prema shemi i detaljima.
Napomena: Mjere provjeriti na licu mjesta.
Završna obrada:
Bravarija :            toplo cinčanje
                    1 x praimer kompresorom u radionici
                    2 x bojana kompresorom u radionici, boja po izboru projektanta</t>
  </si>
  <si>
    <t>Vanjska aluminijska bravarija je tvornički zaštitno obrađena (eloksirana i lakirana u boji natur aluminij ) i treba je zaštititi PE folijom do završetka svih radova na zgradi.</t>
  </si>
  <si>
    <t>Oblaganje vanjskih stuba glavnog ulaza poliranim kamenom u cementnom mortu debljine 2 cm, te obrada sljubnica. Ploče debljine 3 cm. Na gazištima izvesti štokanu traku širine 5 cm po cijeloj dužini kao zaštitu od proklizavanja. Ploče na čelu su debljine 3 cm, u gornjem dijelu imaju utor 1x1 cm radi naglašavanja spoja sa gazištem.Sokl od kamenih ploča debljine 2 cm iste vrste kao gazišta. Visina ploča je 10 cm. Obračun je po m1.</t>
  </si>
  <si>
    <t>_dim 320 x 33 cm</t>
  </si>
  <si>
    <t>_dim 70 x 33 cm</t>
  </si>
  <si>
    <t>čela</t>
  </si>
  <si>
    <t>gazišta</t>
  </si>
  <si>
    <t>_dim 290 x 40 cm</t>
  </si>
  <si>
    <t>_dim 290 x 14 cm</t>
  </si>
  <si>
    <t>_dim 40 x 14 cm</t>
  </si>
  <si>
    <t>_dim 320 x 14 cm</t>
  </si>
  <si>
    <t>_dim 10 x 14 cm</t>
  </si>
  <si>
    <t>_dim 70 x 14 cm</t>
  </si>
  <si>
    <t>Oblaganje vidljive bočne strane rampe kamenim pločama debljine 3 cm u cementnom mortu debljine 2 cm, te obrada sljubnica. Ploče u gornjem dijelu imaju utor 1x1 cm radi naglašavanja spoja s kosinom rampe.</t>
  </si>
  <si>
    <t>Za sve stolarske radove mora se upotrijebiti potpuno zdravo i dovoljno osušeno drvo koje odgovara uvjetima hrvatskih normi za rezanu građu I. kvalitetu I. i II. klase, te vrsti prema opisu u troškovniku. Za elemente koji dolaze lakirani bezbojnim lakom mora se upotrijebiti drvo pravilnog rasta, bez čvorova i mrlja. Kvaliteta materijala iskrojenih elemenata mora odgovarati uvjetima hrvatskih normi.</t>
  </si>
  <si>
    <t>A. GRAĐEVINSKI RADOVI</t>
  </si>
  <si>
    <t>Red. broj</t>
  </si>
  <si>
    <t>Opis stavke</t>
  </si>
  <si>
    <t>Jed. mjere</t>
  </si>
  <si>
    <t>Količina</t>
  </si>
  <si>
    <t>Cijena</t>
  </si>
  <si>
    <t>Ukupno</t>
  </si>
  <si>
    <t>pau</t>
  </si>
  <si>
    <t>Oznaka puta evakuacije</t>
  </si>
  <si>
    <t>UKUPNO OPREMA</t>
  </si>
  <si>
    <t>Na osnovu shema i nacrta izvođač bravarije izrađuje radioničke nacrte i detalje koje daje projektantu na uvid i potpis .Ako koja stavka nije izvodaču jasna, mora prije predaje ponude tražiti objašnjenje od projektanta. 
Eventualne izmjene materijala te načina izvedbe tijekom gradnje moraju se izvršiti isključivo pismenim dogovorom sa projektantom i nadzornim organom.Sve više radnje koje neće na taj način biti utvrđene neće se priznati u obračunu. Prije ugradnje bravarije izvođač bravarskih radova dužan je upozoriti izvođača građevinskih radova na eventualne nedostatke, jer izvođač bravarskih radova odgovara za ispravnost svih dijelova do primopredaje svojih radova.
Prije početka radova izvođač je dužan kontrolirati sve mjere na građevini za svaki pojedini element kao i mjere sa točnim snimkama profila stubišta za sve vrste ograda.
Svi zavareni spojevi trebaju se tako obraditi da se spojevi ne primjete.</t>
  </si>
  <si>
    <t>I.</t>
  </si>
  <si>
    <t>Betoniranje AB podloge u padu na ravnom krovu. Podlogu fino zaribati. Podloga mikroarmirana vlaknima.</t>
  </si>
  <si>
    <t>a.1</t>
  </si>
  <si>
    <t>a.2</t>
  </si>
  <si>
    <t>a.3</t>
  </si>
  <si>
    <t>OPĆI UVJETI
Ugrađivati se smije samo atestirani čelik bez tragova korozije i nečistoća (blata isl.). Armatura treba biti savijena i postavljena prema armaturnim planovima. Materijal mora zadovoljavati uvjete programa kontrole i osiguranja kvalitete koji je sastavni dio građevinskog dijela glavnog projekta.
Prije betoniranja nadzorni inženjer mora pregledati ugrađenu armaturu i upisom u dnevnik potvrditi da ugrađena armatura odgovara projektiranoj za sve armirano- betonske konstrukcije.</t>
  </si>
  <si>
    <t>REKAPITULACIJA OBRTNIČKI RADOVI</t>
  </si>
  <si>
    <t>•</t>
  </si>
  <si>
    <t>Odvoz iskopanog materijala nakon nasipavanja na gradsku deponiju. Obračun po m3 odvoza u rastresitom stanju. Koeficijent rastresitosti 1,3.</t>
  </si>
  <si>
    <t>UKUPNO GIPSKARTONSKI RADOVI</t>
  </si>
  <si>
    <t>U cijenu stavke uključiti dobavu i postavu svih potrebnih limenih pocinčanih, plastičnih i mrežastih profila te okapnica radi pravilnog završetka svih bridova i zaštite fasade od eventualnih mehaničkih i vremenskih utjecaja. Na mjestima suženja u fasadnoj oblozi ( tanja obloga ) treba koristiti profile sa okapnikom.</t>
  </si>
  <si>
    <t>II.</t>
  </si>
  <si>
    <t xml:space="preserve"> UKUPNO ZEMLJANI RADOVI </t>
  </si>
  <si>
    <t>OPĆI UVJETI:
Visine: Ako nisu navedene visine, tada se smatra da su zidovi kalkulirani, ovisno o njihovoj konstrukciji, do maksimalno dozvoljene visine zida prema ÖNORM B 3415. Za visine preko 3,2 m zaračunava se doplata koja uključuje eventualne troškove skele. Doplata se zaračunava za cijelu površinu onih zidova koji prekoračuju graničnu visinu.
Metalni profili: Potkonstrukcija iz pocinčanih čeličnih profila sa štancanim otvorima za vodovodne ili električne instalacije je čvrsto postavljena. Svi učvrsni elementi kao što su vijci i čavli pocinčani su ili fosforizirani. Lim za profile debljine je od min. 0,6 mm.
Priključci: Sve priključne površine na zidovima, na stropu ili podu izvode se s brtvenom trakom.
Izolacijski sloj: Izolacijski sloj se postavlja po čitavoj površini i osigurava se od micanja. Ako nije drugačije navedeno mogu se koristiti izolacijske ploče.
Razred vatrootpornosti: Dokaz za postizanje zahtjevanih razreda vatrootpornosti za zidnu konstrukciju osigurava izvođač radova putem atesta ovlaštene institucije, ako razred vatrootpornosti ne proizlazi iz normi: ÖNORM B 3800 / HRN U.J1.090 / DIN 4102.</t>
  </si>
  <si>
    <t>Površina: Površine se izrađuju do stanja koje je pogodno za bojanje bez temeljnog premaza.
Prekidi rada: Prekidi rada (vrijeme čekanja) koji su posljedica instalacijskih radova ukalkulirani su u jedinične cijene.</t>
  </si>
  <si>
    <t xml:space="preserve">Obračunava se razvijena površina gotove obloge. </t>
  </si>
  <si>
    <t>Dobava i ugradba rubne trake od elastificiranog ekspandiranog polistirena debljine 1,0 cm duž svih zidova ( kao sastavnog dijela "plivajućeg poda").</t>
  </si>
  <si>
    <t xml:space="preserve">Dobava i postava okomitog oluka Ø 100 mm. Učvrstiti za pročelje obujmicama od plosnog pocinčanog željeza (5/30 mm) i vijcima s tiplama na svakih 100 cm. </t>
  </si>
  <si>
    <t xml:space="preserve">OPĆI UVJETI
Soboslikarsko ličilački radovi se izvode na betonskim i žbukanim  površinama kao i na površinama zidova od gipskartonskih ploča.
Rad mora biti izveden stručno, prema opisu u stavkama troškovnika s čistim nekvarenim materijalima koji moraju odgovarati hrvatskim normama. 
Na odvojenim površinama se ne smiju poznavati tragovi kista, ne smije biti mrlja, a ton mora biti ujednačen. Sastavi tonova moraju biti oštri i ravni ukoliko stavkom troškovnika nije navedeno drugačije.Obojena površina se ne smije ljuštiti ni otirati.
Izvođač je dužan prije radova pregledati površine koje će biti bojane ili ličene,i ukazati na eventualne nedostatke (vlažnost površina isl.). Radove ostalih obrtnika je dužan od zaprljanja i oštećenja zaštititi prekrivanjem .Izvođač je dužan predložiti i napraviti uzorke i zatražiti odobrenje projektanta jer bez toga ne smije otpočeti s radovima. </t>
  </si>
  <si>
    <t>Zatrpavanje temelja i nadtemeljnih zidova s vanjske strane materijalom iz iskopa uz poravnavanje nivelete, u slojevima do 30 cm sa močenjem i nabijanjem do modula stišljivosti M=15,0 N/cm2. Obračun po m3 nasipa u nabijenom stanju.</t>
  </si>
  <si>
    <t>u objektu prije postave kamene podloge</t>
  </si>
  <si>
    <t>Grubo planiranje terena. Obračun po m2 isplanirane podloge.</t>
  </si>
  <si>
    <t>Betoniranje nadtemeljnih zidova u oplati, završna glatka izvedba. Srednji presjek, klasa betona C30/37.</t>
  </si>
  <si>
    <t>Betoniranje greda u potrebnoj oplati, klasa betona C25/30. Srednji i veliki presjek.</t>
  </si>
  <si>
    <t>Dobava i ugradnja gips kartonskih ploča, debljine 12,5 mm, metalne tipske podkonstrukcije visine 100 mm za oblaganje stropa ulaznog prostora prizemlja. Komplet sa potrebnim niveliranjem, pričvrsnim priborom, rubnom trakom za spajanje zidova, stropova i pokretnom radnom skelom za visinu stropa do 3.50 m.</t>
  </si>
  <si>
    <t>6.5.</t>
  </si>
  <si>
    <t>Dobava, montaža i spajanje SOS centrale za smještaj iznad vrata sanitarnog čvora osoba s poteškoćama u kretanju, Sastoji se od centralnog uređaja, poteznog razriješnog tipkala i i opcionalne signalne svjetiljke sa biperom (za npr. izdvojeno mjesto).SOS CENTRALA BIS SOS C1T HUST ili jednakovrijedno.</t>
  </si>
  <si>
    <t>Dobava, montaža i spajanje pozivnog poteznog razrješnog tipkala.
Tipkalo ima ugrađenu tzv. umirujuću LED diodu koja zasvijetli kad je poziv aktiviran.
Tipkalo se postavlja u pripremljenu ugradnu kutiju fi60.</t>
  </si>
  <si>
    <t xml:space="preserve">Dobava, montaža, spajanje i konfiguriranje digitalnog video snimača s 16 PoE ulaza za IP kamere tip  IDIS ID DR-6216PS-S ili jednakovrijedan
- ukupna ulazna podaktovna propusnost 260Mbps
- web preglednik osiguran od strane proizvođača
- ugrađen 16-kanalni PoE preklopnik
- do 480ips Full HD snimanje u realnom vremenu
- do 480ips pregled u realnom vremenu
- podržava H.265/H.264 codec
- HDMI izlaz
- mogućnost prihvata minimalno 36 TB HDD
</t>
  </si>
  <si>
    <t xml:space="preserve">Dobava, montaža, spajanje i konfiguriranje vanjske IP dome kamere tip  IDIS DC-D2233WR ili jednakovrijedna
- 2Mpx
- Full HD (1080p) rezolucija slike
- motorizirana vari-fokalna leća(f=3.3 - 10mm)
- anti-vandal /IP66 zaštita
- PoE(IEEE 802.3af klasa 3), 12V DC
- IR LED (domet : 20m)
</t>
  </si>
  <si>
    <t>Izrada i postava aluminijskog dvokrilnog otklopno zaokretnog prozora za zidarski otvor 116x185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</si>
  <si>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Izrada i postava čeličnih stupova cp200x200x8 mm na koje je u donjem dijelu navarena pločica dim 340x340x20 mm dok je u gornjem dijelu pločica dim 300x300x20 mm. Stup visine 4600 mm. Na navarenoj pločici u donjem dijelu su 4 rupe fi 16 mm koje služe za spoj stupa sa prethodno postavljenom donjom pločicom dim 340x340x5 mm i ankerima fi 16 mm koji vire iz ab temelja. Gornja pločica sa stražnje strane ima ankere koji ulaze u ab ploču kata. Napraviti sve prema radioničkom nacrtu koji je sastavni dio izvedbenog građevinskog projekta. Mjere provjeriti na licu mjesta. Završna obrada:
Bravarija :            toplo cinčanje
                    1 x praimer kompresorom u radionici
                    2 x bojana kompresorom u radionici, boja po izboru projektanta</t>
  </si>
  <si>
    <t>XII.</t>
  </si>
  <si>
    <t>KOSO PODIZNA PLATFORMA</t>
  </si>
  <si>
    <t>Izrada i postava aluminijske prozorske stijene za zidarski otvor 575x135 cm. Podijeljena je na 7 polja, a svako polje je otklopno zaokretni prozor dim 73x119 cm. Izrađena je od profila sa prekinutim toplinskim mostom s jednim staklom niske emisije (Low-E obloga, Ug=1,1 W/m2K, ukupno cijeli element  U=1,30 W/m²K). 
U stavku uključen sav pričvrsni i spojni materijal. Napraviti sve prema shemi i detaljima.
Napomena: Mjere provjeriti na licu mjesta.</t>
  </si>
  <si>
    <t xml:space="preserve">Dobava i postava drvenih gredica 50/80 mm na AB kosu ploču svjetlarnika  (Preko prethodno postavljene krovne ljepenke koja je predmet posebne stavke.) u dva međusobno okomita sloja (roštilj) na svijetlim
razmacima od 50 cm. Prvi sloj visine 8 cm se postavlja paralelno sa kosinom krova, a drugi okomito na njega. Prvi sloj treba sidriti vijcima 100/8 mm s tiplama u betonsku podlogu a drugi pribiti čavlom od 80 mm na svakom križištu. </t>
  </si>
  <si>
    <t>Opločenje podova porculanskim (kamenština) podnim pločicama 1. klase, veličine i boje po izboru projektanta u okviru bruto cijene pločica do 250 kn/m2. Pločice se polažu u odgovarajuće ljepilo izvedbom sljubnica na sljubnicu. Nakon postave, sljubnice popuniti masom za fugiranje koju odabere projektant. Fugiranje dilatacije (reške) u sanitarnim čvorovima između keramičkog opločenja zida i poda silikonskiim kitom u cijeni stavke.</t>
  </si>
  <si>
    <t>Oploćenje stube u spremištu istim opločenjem kao i pod spremišta</t>
  </si>
  <si>
    <t>gazište</t>
  </si>
  <si>
    <t>aluminijski rubni profil</t>
  </si>
  <si>
    <t>sokl, h=8 cm</t>
  </si>
  <si>
    <t xml:space="preserve">Dobava i ugradba aluminijskih profila na sudaru različitih obloga podova u istoj visini. </t>
  </si>
  <si>
    <t>čelo, h=15 cm</t>
  </si>
  <si>
    <t>Oblaganje armiranobetonskih gazišta stuba poliranim kamenom u cementnom mortu debljine 2 cm, te obrada sljubnica. Ploče debljine 3 cm. Na gazištima izvesti štokanu traku širine 5 cm po cijeloj dužini kao zaštitu od proklizavanja.</t>
  </si>
  <si>
    <t>gazišta, dim 119x30 cm. Na gazištima izvesti štokanu traku širine 5 cm po cijeloj dužini kao zaštitu od proklizavanja.</t>
  </si>
  <si>
    <t>Rabiciranje svih spojeva različitih materijala. Rabiciranje se vrši od gustog rabic pletiva, te žbukanjem preko rabica slojem grubog cem morta. Širina sloja 20 cm.</t>
  </si>
  <si>
    <t>Betoniranje AB stuba, podesta, polupodesta i kosih stubišnih ploča klasom betona C25/30, u potrebnoj glatkoj oplati.</t>
  </si>
  <si>
    <t>Prije početka radova potrebno je provjeriti građevinske elemente na koje se pričvršćuje limarija i upozoriti na eventualne nedostatke da bi se isti na vrijeme otklonili.
Izvođač radova dužan je prije početka radova detalje usuglasiti s projektantom i investitorom. Materijali moraju biti prethodno neupotrebljeni i moraju odgovarati standardima. Kod izvođenja radova treba paziti da materijali s različitim elektro potencijalom ne dođu međusobno u dodir.
Limarski radovi moraju se izvoditi prema normama HRN U.N9.053 i HRN U.N9.055.</t>
  </si>
  <si>
    <t>Jedinična cijena treba sadržavati sav potreban transport do gradilišta i na gradilištu, sav potreban materijal, glavni i pomoćni pribor, sav potreban rad, pomagala kod rada, uklanjanje nečistoća nastalih tijekom rada kao i odvoz smeća (ambalaže) i zaštitu od oštećenja do predaje radova.</t>
  </si>
  <si>
    <t>d=10 cm</t>
  </si>
  <si>
    <t xml:space="preserve">Čišćenje podloge vodom visokog pritiska; ispuhivanjem; sačmarenjem ili slično. Podloga mora biti suha, čista,bez udjela ulja i masti, bez nevezanog materijala i cementnog mlijeka. Eventualne boje i premaze potrebno je odstraniti. </t>
  </si>
  <si>
    <t xml:space="preserve">UKUPNO RAZNI RADOVI </t>
  </si>
  <si>
    <t xml:space="preserve">Betoniranje nadvoja u oplati klasom betona C25/30. Mali presjek. </t>
  </si>
  <si>
    <t>Sav višak radova koji neće biti na taj način utvrđen, neće se priznati u obračunu. Izvođač će zajedno s nadzornim inženjerom izraditi vremenski plan (gantogram) aktivnosti na gradilištu. Izvođač radova dužan je prije početka radova kontrolirati kote postojećeg terena u odnosu na relativnu kotu +-0,00 svih ulaza i kod svih unutarnjih ploča. Ukoliko se ukažu eventualne najednakosti između projekta i stanja na gradilištu izvođač radova dužan je pravovremeno o tome obavijestiti investitora i projektanta, te zatražiti objašnjenje. Sve mjere u planovima provjeriti u naravi. Kontrola se vrši bez naplate.</t>
  </si>
  <si>
    <t>Sve hidroizolaterske radove treba izvesti solidno i stručno prema propisima i pravilima dobrog zanata. Izolacionu ljepenku i ostale vrste izolacionih traka i ploča treba rezati pravokutno. Zaderani i krpani komadi isključeni su od ugradnje. Svi preklopi moraju biti najmanje 10 cm široki i ljepljeni  bitumenom; hladnom bitumenskom masom ili vrućom bitumenskom izolacionom masom. Kod polaganja dva ili više slojeva izolacionih traka ili ploča preklopi ne smiju ležati jedan na drugom  već moraju biti pomaknuti. Kod hidroizolacija zidova ljepenka treba na svaku stranu zida imati preklop od 10 cm koji treba spojiti s vodoravnom izolacijom podova. Površine na koje se polaže izolacija moraju biti posve ravne, suhe, očišćene od prašine i nečistoća i dovoljno glatke da izolacija dobro prione. Izolacija mora prileći na površinu ravno, bez nabora i mjehura.
Posebnu pažnju treba obratiti na zaštitu od požara kod rada s vrućim bitumenskim premazima i varenim ljepenkama zbog velike zapaljivosti bitumena.</t>
  </si>
  <si>
    <t>Eventualno potrebni dodatni iskopi bit će plaćeni prema stvarnim količinama. Ukoliko izvođač prilikom iskapanja naiđe na bilo kakve predmete, objekte ili instalacije, dužan je na tom mjestu obustaviti radove i o tome obavijestiti investitora i nadzornog inženjera. Potrebna građa za podupiranje mora biti pripremljena na gradilištu prije početka iskopa. Ako se iskopane jame oštete, odrone ili zatrpaju nepažnjom ili uslijed nedovoljnog podupiranja, izvođač ih dovodi u ispravno stanje bez posebne naknade. Ukoliko je izvođač otkopao ispod projektom predviđene temeljne ravnine obavezan je bez naknade popuniti tako nastale šupljine betonom C12/16 do projektirane kote. Zabranjeno je popunjavanje prekopa nasipom šljunka.</t>
  </si>
  <si>
    <t>OPĆI UVJETI
Svi tesarski radovi moraju se izvesti solidno i stručno prema važećim pravilima dobrog zanata. 
Materijal za izvedbu tesarskih konstrukcija je drvo četinara (jela, smreka, bor) II klase, a izuzetno ako je to propisano troškovničkom stavkom, drvo bjelogorice (hrast). Tesarske konstrukcije izvoditi od suhe rezane građe (do 30% ) standarnim presjecima rezane građe, tj. za grede od dimenzija 10/10 s prirastom od 2 cm do maksimalne dimenzije 24 cm, za platice maksimalna visina presjeka je 26 cm. Spojeve konstruktivnih elemenata izvoditi prema projektu i pravilima dobrog zanata za svaki tip opisane konstrukcije (tesarski spojevi, čavlani spojevi).</t>
  </si>
  <si>
    <t>Bravarski elementi se izrađuju prema shemama i detaljima, te u dogovoru s projektantom i nadzornim organom, a označava brojem troškovničke stavke, te se obračunavaju po komadu, a sitni elementi od standardnih metalnih profila i po težini.</t>
  </si>
  <si>
    <t xml:space="preserve">Dobava i postava gotovog sokla od drva kao i parket vel. 20-8/50 mm sa zaobljenim gornjim rubom učvrščenog na zid vijcima sa tiplama i PVC čepom. </t>
  </si>
  <si>
    <t>UKUPNO PODOPOLAGAČKI RADOVI</t>
  </si>
  <si>
    <t>Okov mora odgovarati važećim propisima i zahtjevima iz opisa stavke. Okov je ugrađen u profile tako da su  vidljive samo šarke, kvake i rozete za pokrivanje brava. Tip kvaka i rozeta prema izboru projektanta ( nije dopustiv plastični okov ).</t>
  </si>
  <si>
    <t xml:space="preserve">Svi elementi izrađeni iz višekomornih ALU profila. Profili moraju biti provjerene kakvoće s prekinutim toplinskim mostom ( osim ako pojedinom stavkom nije drugačije naznačeno ), l klase zvučne izolacije te sa  potrebnom atestnom dokumentacijom, postojanih boja otpomih na UV zrake. </t>
  </si>
  <si>
    <t>Jedinična cijena ALU bravarije sadrži: 
- sve troškove nabave i dopreme svog potrebnog materijala odgovarajuće kvalitete; 
- sav rad u radionici sa dostavom na građevinu;  
- bravarsku montažu na  građevini;
- sve horizontalne i vertikalne transporte do mjesta ugradbe;</t>
  </si>
  <si>
    <t xml:space="preserve">_ ostakljenje vrstom stakla naznačenom u pojedinoj stavci;
- prvoklasan okov za funkcionalnu upotrebu;
- svu šteta nastala nepažnjom u radu;
- sva priručna pomagala prema propisima HTZ mjera;
- čišćenje po završetku radova.
Komplet sa završnim letvicama, slijepim dovratnicima, montažnim materijalom i  ugradnjom. Priložiti atest u skladu sa HRN. 
</t>
  </si>
  <si>
    <t>Prije izrade stolarije sve mjere uzeti na licu mjesta.</t>
  </si>
  <si>
    <t xml:space="preserve">Tesarski radovi se obračunavaju po m2 tlocrtne površine konstrukcije i na osnovu opisa i nacrta. Izvođač je dužan sam iz nacrta i opisa izračunati potrebnu količinu građe i spojnih sredstava, rada i transporta koji ulaze svi u jediničnu cijenu. Građa se isporuča nezaštićena ukoliko nije opisom pojedine stavke propisan insekticidni premaz ili dubinska penetracija građe. Građa se isporučuje strojno rezana osim ako se posebno u pojedinoj stavci ne zahtjeva da bude i blanjana ili tesana. Oplate od dasaka, ukočenih ploča i iverica kao i oplate streha, zabata izvoditi građom propisane vlažnosti i povezivati nehrđajućim galvanski zaštićenim sredstvima. Cijena uključuje sav rad, transport, materijal i pribor za pričvršćivanje. </t>
  </si>
  <si>
    <t>_ prijevoz materijala i alata</t>
  </si>
  <si>
    <t>▪</t>
  </si>
  <si>
    <t>Nedostatke koji se prigodom predaje naručitelju utvrde na pojedinim radovima, a koji su proistekli pri radu samog izvođača ovih radova, izvođač mora stručno popraviti i dovesti u ispravno stanje u određenom roku.
U cijenu treba uključiti sav osnovni i pomoćni materijal, rastur materijala, transport do gradilišta i na gradilištu, sav rad, troškove pomoćnih konstrukcija (skele i drugo), trošak zaštite izvedenog rada i uklanajnje nečistoća nastalih tijekom rada</t>
  </si>
  <si>
    <t xml:space="preserve">Kamenarske radove treba izvesti prema opisu u troškovniku, uputama projektanata te u skladu s postojećim propisima i standardima. Materijal za izvedbu, po boji, vrsti i obradi mora biti jednak uzorku kojeg odabere projektant. </t>
  </si>
  <si>
    <t>_sav rad i materijal vezan za organizaciju gradilišta, ograde, vrata gradilišta, pristupi do gradilišta, putevi na gradilištu, uredi, blagovaonice, svlačionice, sanitarije gradilišta, spremišta materijala i alata, potrebna privremena stabilna postrojenja na gradilištu, pruge za dizalice, pumpe, postrojenja za proizvodnju betona…..</t>
  </si>
  <si>
    <t>_ugradnja betona u konstrukciju, zaštita i njegovanje betona,</t>
  </si>
  <si>
    <t xml:space="preserve">_sve nabave i transporti, </t>
  </si>
  <si>
    <t>_provjeriti postoji li isprava o sukladnosti za čelik za armiranje,</t>
  </si>
  <si>
    <t>_provjeriti da li je armatura izrađena, postavljena i povezana u skladu s projektom,</t>
  </si>
  <si>
    <t>_nalaze provedenih provjera dokumentirati zapisom u građevinski dnevnik.</t>
  </si>
  <si>
    <t xml:space="preserve">OPĆI UVJETI
Svi betonski i armiranobetonski radovi moraju se izvesti solidno i stručno prema tehničkim propisima i pravilima dobrog zanata. </t>
  </si>
  <si>
    <t>Betoniranje podložnim betonom klase betona C16/20 u sloju od 10 cm.</t>
  </si>
  <si>
    <t>Gruba žbuka unutrašnjih zidova cem. mortom 1:4 uz prethodno prskanje rijetkim cem. mortom na zidnim površinama koje se oblažu keramičkim pločicama u ljepilu. Površinu žbuke zaribati i poravnati za postavu ker. pločica u ljepilu.</t>
  </si>
  <si>
    <r>
      <t>-</t>
    </r>
    <r>
      <rPr>
        <sz val="7"/>
        <rFont val="Arial"/>
        <family val="2"/>
        <charset val="238"/>
      </rPr>
      <t xml:space="preserve"> </t>
    </r>
    <r>
      <rPr>
        <sz val="10"/>
        <rFont val="Arial"/>
        <family val="2"/>
        <charset val="238"/>
      </rPr>
      <t>dobavu svog osnovnog i pomoćnog materijala,</t>
    </r>
  </si>
  <si>
    <r>
      <t>-</t>
    </r>
    <r>
      <rPr>
        <sz val="7"/>
        <rFont val="Arial"/>
        <family val="2"/>
        <charset val="238"/>
      </rPr>
      <t xml:space="preserve"> </t>
    </r>
    <r>
      <rPr>
        <sz val="10"/>
        <rFont val="Arial"/>
        <family val="2"/>
        <charset val="238"/>
      </rPr>
      <t>sav rad sa svim pripomoćima</t>
    </r>
  </si>
  <si>
    <r>
      <t>-</t>
    </r>
    <r>
      <rPr>
        <sz val="7"/>
        <rFont val="Arial"/>
        <family val="2"/>
        <charset val="238"/>
      </rPr>
      <t xml:space="preserve"> </t>
    </r>
    <r>
      <rPr>
        <sz val="10"/>
        <rFont val="Arial"/>
        <family val="2"/>
        <charset val="238"/>
      </rPr>
      <t>pregled izvedenih podloga, čišćenje istih te manje popravke</t>
    </r>
  </si>
  <si>
    <t>XII.KOSO PODIZNA PLATFORMA</t>
  </si>
  <si>
    <t>pogon: elektromotorni do 1kW</t>
  </si>
  <si>
    <t>nosivost: 225 (kg) ili 1 osoba</t>
  </si>
  <si>
    <t>brzina vožnje: 0,1  m/s</t>
  </si>
  <si>
    <t>visina dizanja: 4,53 m</t>
  </si>
  <si>
    <t>broj stajališta:2</t>
  </si>
  <si>
    <t>upravljanje na platou: pomoću ključa i tipkala za vožnju (gore/dolje)-upravljanje se vrši konstantnim pritiskom na tipkalo&lt; prekidač Stop</t>
  </si>
  <si>
    <t>upravljanje na stanicama:pozivne kutije na gornjoj i donjoj stanici</t>
  </si>
  <si>
    <t>dimenzije nastupne plohe: širina 900 mm, dužina 1000 mm</t>
  </si>
  <si>
    <t>površinska obrada nosivih čeličnih stupova i konzola: nehrđajući čelični lim</t>
  </si>
  <si>
    <t>napajanje: 230VAC, 50 Hz</t>
  </si>
  <si>
    <t>površinska obrada vodilica i nosive platforme: nehrđajući čelični lim</t>
  </si>
  <si>
    <t>presjek glavnog voda: 3x2,5 mm2</t>
  </si>
  <si>
    <t>osigurač: FID sklopka jakosti 16A, osjetljivost 0,03 A</t>
  </si>
  <si>
    <t>način ugradnje: na betonske stube i bočni zid pomoću čeličnih stupova i konzola</t>
  </si>
  <si>
    <t>vodilice: gornja vodilica kružnog presjeka, donja vodilica nazubljena te služi kao zubna letva</t>
  </si>
  <si>
    <t>Izrada i ugradnja koso podizne platforme na vanjskom stubištu. Namjena platforme je prijevoz osoba sa invaliditetom i osoba smanjene pokretljivosti.U cijeni sva potrebna ispitivanja i atesti. Tehničke karakteristike platforme su:</t>
  </si>
  <si>
    <t>UKUPNO KOSO PODIZNA PLATFORMA</t>
  </si>
  <si>
    <t>Dobava izrada i postava opšava ( poklopnica ) završetaka nadozida na ravnom neprohodnom krovu. Lim ima na obje strane okapnicu. Učvrščuje se preko kuka od plosnog pocinčanog čelika 30/5 mm na propisanim razmacima što je također u jediničnoj cijeni.</t>
  </si>
  <si>
    <t>a.4</t>
  </si>
  <si>
    <t xml:space="preserve">r.š. 45 cm </t>
  </si>
  <si>
    <t>Dobava izrada i postava opšava ( poklopnica ) završetaka nadozida na ravnom neprohodnom krovu. Lim ima na obje strane okapnicu, vanjska je slobodna dok se unutarnja hvata za horizontalni odvodni žlijeb na ravnom krovu. Učvrščuje se preko kuka od plosnog pocinčanog čelika 30/5 mm na propisanim razmacima što je također u  jediničnoj cijeni.</t>
  </si>
  <si>
    <t>KAMEN DOLIT</t>
  </si>
  <si>
    <t>U jedinične cijene stavki obavezno uključiti sve nabave, transporte i ugradnje materijala, sav potrebni rad, osnovni i pomoćni materijal i pomoćne radnje, pokretnu skelu, razne pripomoći, sitni spojni materijal i pričvrsna sredstva i sl, a sve do potpune funkcionalne gotovosti pojedine stavke, uključivo čišćenje nakon dovršetka i u tijeku radova - ako opisom stavke nije drugačije određeno.</t>
  </si>
  <si>
    <t>Jediničnom cijenom obuhvaćeno je:</t>
  </si>
  <si>
    <t>_eventualna crpljenja vode,</t>
  </si>
  <si>
    <t>_iskolčenje građevine i održavanje iskolčenih oznaka na terenu za sve vrijeme građenja,</t>
  </si>
  <si>
    <t>_sav rad i materijal,</t>
  </si>
  <si>
    <t>_svi utovari i odvozi na gradsku deponiju,</t>
  </si>
  <si>
    <t>_deponiranje materijala na gradilišnu deponiju,</t>
  </si>
  <si>
    <t>Količina iskopa, transporta i nasipa zemlje obračunava se prema sraslom stanju tla. 
NAPOMENA:
Iskopi za instalacije ( vodovodne, kanalizacijske, energetske, gromobransko uzemljenje i dr.) uključeni su u elaboratima instalacija.</t>
  </si>
  <si>
    <t>GIPSKARTONSKI RADOVI</t>
  </si>
  <si>
    <t>OPĆI UVJETI
Opći uvjeti su isti kao za svu bravariju s tim da ova mora imati traženu otpornost na požar i atest za to.
Pomoćni materijali za ugradnju; brtve, pjene, distanceri isl. moraju zadovoljiti iste uvjete kao i sama bravarija</t>
  </si>
  <si>
    <t>Izrada i postava protupožarnih jednokrilnih čeličnih vanjskih vrata prostora hidrostanice otpornosti na požar 60 min ( EI2 60-C) dim 80x205 cm. 
Vrata se sastoje od čeličnog dovratnika, vratno krilo je debljine 40 mm, obostrano obloženo čeličnim pločama debljine 1,5 mm ispunjeno kamenom vunom, razred gorivosti A1. 
Vidljivi metalni dijelovi bojani u RAL po izboru projektanta. Panti (šarke) imaju mogučnost regulacije. 
Izvana fiksna kugla, unutra kvaka. U stavku uključen sav pričvrsni i spojni materijal.
Napraviti sve prema shemi i detaljima.
Napomena: Mjere provjeriti na licu mjesta.</t>
  </si>
  <si>
    <t>U stavku uključen sav pričvrsni i spojni materijal.</t>
  </si>
  <si>
    <t>V.PROTUPOŽARNA BRAVARIJA I STOLARIJA</t>
  </si>
  <si>
    <t>UKUPNO PROTUPOŽARNA BRAVARIJA I STOLARIJA</t>
  </si>
  <si>
    <t>Betoniranje unutarnje rampe u oplati, klasa betona C25/30.</t>
  </si>
  <si>
    <t>U toku ugradnje AB konstrukcije potrebno je uzimati uzorke betona koji se dostavljaju u ovlašteni laboratorij radi atestiranja. Uzorci betona uzeti u tvornici betona nisu relevantni zbog mogućnosti da se naknadnim dodavanjem vode zbog potrebe transporta smanji čvrstoća</t>
  </si>
  <si>
    <t>Za polumontažne stropove osigurati podupiranje ploča odnosno gredica prema uputstvu proizvođača. Armaturu, beton tlačne ploče i rebra za ukrutu izvesti prema statičkom proračunu.  
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t>
  </si>
  <si>
    <t>Izrada holkera od cementnog morta između vodoravne i okomite plohe, te između dvije okomite plohe, kao podloge za hidroizolaciju ( parnu branu ). Zahvatiti po oko 5 cm  vodoravno i okomito (r.š. 10 cm). Zagladiti.</t>
  </si>
  <si>
    <t>ravni neprohodni krov</t>
  </si>
  <si>
    <t>Dobava, postava i izrada zvučno-toplinske izolacije podova na tlu. Na pripremljenu hidroizolaciju (obračun u izolaterskim radovima) polaže se sloj ploča od elastificiranog ekspandiranog polistirena ( 15 kg/m3 ) debljine 2 cm. Preko ova dva postavlja se treći sloj od ekspandiranih ploča polistirena (EPS) ploča debljine 5 cm, gustoće 25 kg/m3. Iznad ploča postavlja se sloj polietilenske folije d=0,15mm, uzdignute uz rubnu traku, sa preklopima 10 cm zalijepljene ljepljivom trakom po cijeloj dužini svih preklopa. Obračun po m2, uključeni svi materijali navedeni u stavci.</t>
  </si>
  <si>
    <t xml:space="preserve">NAPOMENA:                                                                                                                                                                                                                   Svi radovi trebaju biti izvedeni prema specifikaciji proizvođača. U cijenu svake pojedine stavke uključen sav potreban materijal ploče, čelični nosači, spojni elementi, vijci, držači, kit, trake za spojeve te radna skela i izvođenje do visine 3,0 m.                                                                                                                                       Svi uglovi trebaju biti zaštićeni odgovarajućim uglovnim profilima.                                                                                                                                                         Prekid rada zbog postave instalacija i prilagodba zidova otvorima za instalacije posebno se ne obracunavaju.                                                                                                                                                                                                                                                                                                                                                                                   </t>
  </si>
  <si>
    <t xml:space="preserve">Postava izolacijskih ploča od tvrdog polistirena ( XPS 32 kg/m3 )  u građevinsko ljepilo. Na ploče nanijeti dva sloja građevinskog ljepila s utisnutom mrežicom i preklopiti slojeve na fasadni zid. </t>
  </si>
  <si>
    <t>zidovi</t>
  </si>
  <si>
    <t>stropovi</t>
  </si>
  <si>
    <t>Gletanje fino ožbukanih unutrašnjih zidova i stropova, te zidova i stropova od gipskartonskih ploča, glet masom, sa svim potrebnim predradnjama. Sve prema uputama proizvođača mase i boje.</t>
  </si>
  <si>
    <t xml:space="preserve">Svi potrebni priključci na gradilištu i cijena korištenja priključaka uključeni su u ugovornu cijenu. </t>
  </si>
  <si>
    <t>Izvođač je dužan u okviru ugovorene cijene, osigurati gradilište od djelovanja više sile i krađe.</t>
  </si>
  <si>
    <t>_davanje potrebnih uzoraka kod određenih vrsta materijala i radova i pribavljanje atestne dokumentacije na hrvatskom jeziku,</t>
  </si>
  <si>
    <t>_izradu dokumentacije izvedenog stanja u dva primjerka,</t>
  </si>
  <si>
    <t>Pridržavati se uputa proizvođača i poštivati vremenske intervale pri nanošenju slojeva.</t>
  </si>
  <si>
    <t xml:space="preserve">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 lužine). </t>
  </si>
  <si>
    <t>Postava i skidanje fasadne skele sa amortizacijom skele za vrijeme rada. Skela se priznaje jednokratno za sve radove na pročelju.</t>
  </si>
  <si>
    <t>LIMARSKI RADOVI</t>
  </si>
  <si>
    <t>OPĆI UVJETI
Bravarski radovi moraju biti izvedeni solidno i stručno prema važećim propisima i pravilima dobrog zanata. Sav materijal za izradu bravarije mora zadovoljiti odgovarajuće propise i standarde.
Građevinska bravarija se izvodi od standardnih čeličnih vučenih cijevi kao i ČN profila formiranih prema tvorničkim detaljima, te ČN limova i nehrđajučeg čelika.</t>
  </si>
  <si>
    <t>Izrada i postava ograde unutarnjeg stubišta od čeličnih profila.Ograda je izrađena kao okvir od čeličnih profila 40x20x3 mm koji je ispunjen vertikalnim prečkama od profila 20x20x2 mm na jednakim razmacima. Ograda se učvršćuje varom za pozicije 3 i 5. Ukupna duljina ograde iznosi  161,7 cm, dok je max visina čeličnog okvira ograde 91,6 cm. Na vrhu je postavljen hrastovi drveni rukohvat dim 6x3 cm, duljine 162,9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</si>
  <si>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Dobava i postava jednokomp. elastičnog hidroizolacijskog premaza na bazi poliuretana. Premaz se izvodi u  dva sloja, a sve prema uputama proizvođača. Podignuti uz zid 10 cm, sve spojeve zidova i ploča izvesti sa dodatnim ojačanjem (PP mrežica ). Boja: bijela. Izvodi se na nadstrešnicama ( vanjsko stubište i prozorske stijene).</t>
  </si>
  <si>
    <t>Izolacijske ploče od kamene vune ( λ=0,035 W/Mk, 100 kg/m3 ) na zid i strop lijepiti građevinskim ljepilom i pričvrstiti ih pričvrsnicama. Špalete se oblažu pločama d=3 cm. Na ploče nanijeti dva sloja građevinskog ljepila s utisnutom mrežicom. Na ovako pripremljen zid nanijeti sloj impregnacije na koji se nanosi završni silikatni sloj u boji, teksturi i granulaciji po izboru projektanta.</t>
  </si>
  <si>
    <t>Izrada, dobava i postava spojnih vodoravnih "štucni" na izljevima vodoravnog oluka¸izrađenog od cinkotit lima d=0,70 mm. Promjer je 10 cm.</t>
  </si>
  <si>
    <t>Ugradnju aluminijske stolarije izvesti prema RAL – smjernicama ( RAL ugradnja ):
_spoj stolarije i zida (međuprostor) treba održati suhim,
_prozor treba pozicionirati na pravilnu liniju izoterme,
_naročito s unutarnje strane treba spriječiti protok vodene pare u izolaciju vodo- i paronepropusnost iznutra prema međuprostoru,
_s vanjske strane treba sprječiti ulazak tekuće vode ili proboj kiše vodonepropusnost izvana prema međuprostoru,
_osigurati nesmetani izlazak vodene pare iz međuprostora u atmosferu paropropusnost iz međuprostora prema van.</t>
  </si>
  <si>
    <t>Postava poliranih kamena ploča gazišta i podesta d=4 cm pomoću silikonskog kita ( izvodi se na čeličnom unutarnjem stubištu). Svi vidljivi rubovi moraju biti blago zaobljeni ( r=5 mm ).</t>
  </si>
  <si>
    <t>Otucanje vanjskog sokla visine 50 cm, debljine 5 cm. Sokl je izveden od cementne žbuke.</t>
  </si>
  <si>
    <t>Demontaža krovne konstrukcije trostrešnog krovišta tipa stolica. U cijenu uključiti i demontažu letava koje su pribijene na rogove. Obračun po tlocrtnoj površini krova</t>
  </si>
  <si>
    <t>II. ZEMLJANI RADOVI</t>
  </si>
  <si>
    <t>III. BETONSKI I ARMIRANO-BETONSKI RADOVI</t>
  </si>
  <si>
    <t>IV. ARMIRAČKI RADOVI</t>
  </si>
  <si>
    <t>V. ZIDARSKI RADOVI</t>
  </si>
  <si>
    <t>V</t>
  </si>
  <si>
    <t>VI. TESARSKI RADOVI</t>
  </si>
  <si>
    <t>Izrada daščane oplate kosog krovišta svjetlarnika daskama debljine 24 mm. Daske ne smiju biti potpuno priljubljene jedna do druge. Obračun po m2 razvijene površine krova. Cijena uključuje sav rad, transport, materijal i pribor za pričvršćivanje.</t>
  </si>
  <si>
    <t>VII. RAZNI RADOVI</t>
  </si>
  <si>
    <t>VIII. HIDROIZOLATERSKI RADOVI</t>
  </si>
  <si>
    <t>Horizontalna hidroizolacija zidova prizemlja. Izvodi se na suhoj podlozi. Materijal: 
- hladni premaz . 
-"varena" ljepenka 4 mm</t>
  </si>
  <si>
    <t>Horizontalna hidroizolacija podova prizemlja. Postavlja se na suhu cem. podlogu. Svi preklopi moraju biti najmanje 10 cm, a slojevi međusobno izmaknuti za pola širine trake. Trake se vare po cijeloj širini.Materijal: 
- hladni premaz . 
-"varena" ljepenka 4 mm</t>
  </si>
  <si>
    <t xml:space="preserve">Postava slobodno položene bitumenska trake na daščanu podlogu jednostrešnog krova svjetlarnika. Postavlja se na suhu cem. podlogu. Svi preklopi traka moraju biti najmanje 10 cm. Trake se vare samo na međusobnom spoju po kosini krova.Materijal: 
-"varena" ljepenka 4 mm </t>
  </si>
  <si>
    <t>IX. FASADERSKI RADOVI</t>
  </si>
  <si>
    <t>PRIPREMNI RADOVI, DEMONTAŽE I RUŠENJA</t>
  </si>
  <si>
    <t xml:space="preserve">Dobava, izrada i postava opšava spoja kose krovne plohe i zabatnog zida po kosini krova. Opšav mora zahvatiti jedan greben ( spoj dva lima ) na limu pokrova. </t>
  </si>
  <si>
    <t>Dobava izrada i postava opšava sljemena jednostrešnog krova cinkotit limom deb.=0,7 mm r.š. 50 cm. Rubovi moraju biti zasječeni tako da sjedaju na spojeve između limenIH ploče pokrova. Učvrstiti vijcima kroz pokrov.</t>
  </si>
  <si>
    <t>NAPOMENA: Materijal izrade vrata:</t>
  </si>
  <si>
    <t>_ dovratnik, pokrovne letve i krilo izrađeni od punog drva I/II klase, masiv hrast.</t>
  </si>
  <si>
    <t>_ završna obrada:priprema površina i nanošenja temeljnog premaza, uključeno završno lakiranje u boji i tonu po izboru projektanta. Boja mora biti otporna na habanje, a cijeli postupak i broj slojeva izveden prema uputama proizvođača boja i lakova. Boju nanositi prskanjem kompresorom u radionici.</t>
  </si>
  <si>
    <t>_ okov kvalitetan krom</t>
  </si>
  <si>
    <t>VI. KERAMIČARSKI RADOVI</t>
  </si>
  <si>
    <t>Izvoditelj konstrukcija i elemenata od betona i armiranog betona mora voditi dokumentaciju prema Tehničkom propisu za betonske konstrukcije (N.N. 139/09, 14/10, 125/10 i 136/12) kojim dokazuje kvalitetu materijala, izvedenih radova te gotove konstrukcije te drugu dokumentaciju predviđenu projektom. Betonski radovi izvode se prema projektu konstrukcije i projektu betona.</t>
  </si>
  <si>
    <t xml:space="preserve">U nosivom zidu potrebno je napraviti udubljenje min 5 cm kako bi se osigurala veza između nosivog i pregradnog zida. Udubljenje se ispunjava mortom u koji se polažu elementi pregradnog zida. </t>
  </si>
  <si>
    <t>Spoj nosivog i pregradnog zida moguće je ostvariti i korištenjem metalne spone ili armaturne šipke Ø 8 u svakom 2. redu.</t>
  </si>
  <si>
    <t>Jedinična cijena ( za sve stavke ) sadrži:</t>
  </si>
  <si>
    <t>Izolacijske ploče od tvrdog polistirena sa preklopom ( XPS 32 kg/m3 ) na zid lijepiti građevinskim ljepilom i pričvrstiti ih pričvrsnicama. Na ploče nanijeti dva sloja građevinskog ljepila s utisnutom mrežicom. Na ovako pripremljen zid nanijeti sloj impregnacije na koji se nanosi završni silikatni sloj u boji, teksturi i granulaciji po izboru projektanta. Vrh xps ploča na koti +0,30.</t>
  </si>
  <si>
    <t>Toplinske i zvučne izolacije izvode se pravilnim slaganjem izolacionih ploča sa minimalnom širinom spojnih reški. Obračun izvedenih radova viši se po jedinici mjere navedenoj u svakoj pojedinoj stavci troškovnika. Jedinična cijena pojedine stavke sadrži:</t>
  </si>
  <si>
    <t>sokl</t>
  </si>
  <si>
    <t>PODOPOLAGAČKI RADOVI</t>
  </si>
  <si>
    <t>beton</t>
  </si>
  <si>
    <t>oplata</t>
  </si>
  <si>
    <t xml:space="preserve"> </t>
  </si>
  <si>
    <t>m2</t>
  </si>
  <si>
    <t>m1</t>
  </si>
  <si>
    <t xml:space="preserve"> -zidove uz okomiti serklaž izvesti zupčasto.
 -za vrijeme zidanja opeku močiti vodom, a pri zidanju cementnim mortom, opeka mora ležati u vodi neposredno prije zidanja.
 -reške dimnjaka i ventilacionih kanala zagladiti.
 -prilikom zidanja pravovremeno ostaviti otvore prema zidarskim mjerama, voditi računa o uzidavanju pojedinih građevinskih elemenata, o ostavljanju žljebova za kanalizaciju i za centralno grijanje ako su ucrtani (Ne plaća se posebno; ulazi u jediničnu cijenu.)
Zazidavnje (zatvaranje opekom, rabicom ili na drugi način) žljebova u zidovima, ostavljenih za instalacije kanalizacije i grijanja, nakon izvođenja tih instalacija, ne plaća se  posebno ako troškovnikom nije posebno propisano. Žbukanje zidova vršiti u pogodno  vrijeme i kad su zidovi i stropovi potpuno suhi.  </t>
  </si>
  <si>
    <t>b.1</t>
  </si>
  <si>
    <t>b.2</t>
  </si>
  <si>
    <t>b.3</t>
  </si>
  <si>
    <t>b.4</t>
  </si>
  <si>
    <t xml:space="preserve">Dobava, montaža, spajanje i konfiguriranje vanjske IP bullet kamere tip  IDIS DC-T3233HRX ili jednakovrijedna
- 2Mpx
- Full HD (1080p) rezolucija slike
- motorizirana vari-fokalna leća(f=3.3 - 10mm)
- anti-vandal /IP66 zaštita
- PoE(IEEE 802.3af klasa 3), 12V DC
- IR LED (domet : 30m)
- Built-in heater
</t>
  </si>
  <si>
    <t>Pokrivački radovi limom: Stojeći spojevi izvedeni po priklonici moraju biti dvostruki, tj. dva prijevoja visine minimalno 25 mm. Spojevi paralelni sa strehom moraju biti dvostruko savijeni i položeni.Kod ravnih pocinčanih limova (nagib krova ispod 15 stupnjeva) moraju se lemiti 25 mm široki preklopi.
Kod bakrenih limova nije dozvoljeno lemnjenje.Kod pokrivanja krova pocinčanim limom u trakama, lim se mora savijati pod pravim kutom. Poprečni spojevi se moraju izvesti kao položeni širine minimalno 20 mm.Valoviti lim za pokrivanje može biti izrađen od cinčanog, pocinčanog i alu lima minimalne debljine 0,7 mm. Preklop mora biti minimalno 50 mm.Veće krovne uvale moraju se pokrivati kao krovovi.Kod dužina preko 4 m, moraju se izvesti 100 mm široki preklopi.Probijanja  u metalnom pokrivaču (učvršćivanja dimnjaka, cijevi, kupola itd.) moraju biti posebno pažljivo izvedena. Kod pocinčanog lima pomoću lemnjenja, a kod bakrenog pomoću dvostruko položenog ruba vezanog nepropusno s pokrovom.</t>
  </si>
  <si>
    <t>NAPOMENA: U cijenu svake pojedine stavke uključeno:                                                                                                                                                    '-dobava svog materijala, sav vanjski i unutrašnji transport do mjesta ugradbe                                                                                                                               '- sve potrebne radove, predradnje na pripremi podloge i materijal. Sve prema uputama proizvođača (hladni premazi, impregniranja, čišćenja).</t>
  </si>
  <si>
    <t>Izrada tamponskog sloja od prirodno granuliranog šljunka ili tucanika u sloju od 15 cm ispod betonske podloge. Nabijanje do modula stišljivosti M=20 N/cm2 i fino planiranje nivelete na ±2,0 cm. Obračun po m2 sloja.</t>
  </si>
  <si>
    <t>Izrada nasipa u objektu između temelja i temeljnih zidova materijalom od iskopa uz poravnavanje nivelete, u slojevima do 30 cm sa močenjem i nabijanjem do modula stišljivosti M=15,0 N/cm2. Obračun po m3 nasipa u nabijenom stanju.</t>
  </si>
  <si>
    <t>Žbukanje unutrašnjih zidova jednoslojnom vapneno cementnom strojnom žbukom d=2 cm. Izravnavanje metalnom letvom, gletanje gladilicom. U svemu se pridržavati uputa proizvođača žbuke. Izvodi se u sanitarnim čvorovima.</t>
  </si>
  <si>
    <t xml:space="preserve">OPĆI UVJETI
Prije početka radova, izvođač mora geodetski snimiti teren i u prisustvu nadzornog inženjera odrediti relativnu visinsku kotu 0,00, iskolčiti zgradu te provjeriti da li trase postojećih instalacionih vodova na gradilištu i u blizini nisu u skladu s iskopom i radnim prostorom potrebne mehanizacije. 
Dužnost je izvođača, ukoliko sastav tla odstupa od geotehaničkog elaborata, i (ili) projekta konstrukcije, obavijesti projektanta i nadzornog inženjera.
Planiranje dna širokog iskopa i iskopa za temelje izvesti s točnošću od +-3 cm što je uključeno u jediničnu cijenu iskopa. Primanje iskopa vrši se u prisustvu nadzornog inženjera. Iskop završiti neposredno prije početka izvedbe temelja, da se ležajna ploha temelja ne bi raskvasila. Dno iskopa (temelja) se mora nalaziti na nosivom tlu bez obzira na projektiranu dubinu temeljenja. </t>
  </si>
  <si>
    <t>_sva potrebna razupiranja, podupiranja i osiguranja iskopa od urušavanja,</t>
  </si>
  <si>
    <t>IV.</t>
  </si>
  <si>
    <r>
      <t>-</t>
    </r>
    <r>
      <rPr>
        <sz val="7"/>
        <rFont val="Arial"/>
        <family val="2"/>
        <charset val="238"/>
      </rPr>
      <t xml:space="preserve"> </t>
    </r>
    <r>
      <rPr>
        <sz val="10"/>
        <rFont val="Arial"/>
        <family val="2"/>
        <charset val="238"/>
      </rPr>
      <t>poduzimanje mjera zaštite na radu i zaštite od požara</t>
    </r>
  </si>
  <si>
    <r>
      <t>-</t>
    </r>
    <r>
      <rPr>
        <sz val="7"/>
        <rFont val="Arial"/>
        <family val="2"/>
        <charset val="238"/>
      </rPr>
      <t xml:space="preserve"> </t>
    </r>
    <r>
      <rPr>
        <sz val="10"/>
        <rFont val="Arial"/>
        <family val="2"/>
        <charset val="238"/>
      </rPr>
      <t>čišćenje po završnom radu sa odvozom preostalog materijala</t>
    </r>
  </si>
  <si>
    <t>Izabrani kamen atestira se na: upijanje vlage, zapreminsku specifičnu težinu, poroznost i stupanj gustoće, postojanost na mraz, habanje.
Potrebno je također izvršiti sve provjere dužina, širina i visina u naravi i ukazati nadzornom inženjeru na eventualna odstupanja od projekta, odnosno na probleme prije oblaganja,</t>
  </si>
  <si>
    <t>_svi detalji se izvode prema uputi proizvođača,</t>
  </si>
  <si>
    <t>_popravci betoniranih elemenata nakon skidanja oplate, zapunjavanje otvora nastalih od elemenata oplate (vezači razupore, distanceri i td.), uređenje betona na spojevima oplate.</t>
  </si>
  <si>
    <t xml:space="preserve">U cijeni pojedine stavke betonskih i armirano-betonskih radova obuhvaćeno:  </t>
  </si>
  <si>
    <t>Kvaliteta ugrađene hidroizolacije ravnog krova dokazuje se ispitivanjem vodenom probom u trajanju 24 sata, a predaje upisom u građevinski dnevnik.</t>
  </si>
  <si>
    <t>_sva podupiranja, razupiranja i svi elementi oplate u jediničnoj su cijeni stavke.</t>
  </si>
  <si>
    <t>III.</t>
  </si>
  <si>
    <t xml:space="preserve">UKUPNO BETONSKI I ARMIRANO-BETONSKI RADOVI </t>
  </si>
  <si>
    <t>kg</t>
  </si>
  <si>
    <t>Izrada i postava protupožarnih jednokrilnih unutarnjih drvenih vrata prostora spremišta otpornosti na požar 60 min ( EI2 60-C) dim 90x200 cm. 
Vrata opremljena hidrauličkim zatvaračem za automatsko zatvaranje vrata.
Dovratnik i krilo vrata bojani u RAL po izboru projektanta. Izvana fiksna kugla, unutar spremišta kvaka. 
U stavku uključen sav pričvrsni i spojni materijal.
Napraviti sve prema shemi i detaljima.
Napomena: Mjere provjeriti na licu mjesta.</t>
  </si>
  <si>
    <t>Izvođač treba upotrijebiti materijal  koji u svemu odgovara uzorku kojeg odabere projektant.</t>
  </si>
  <si>
    <t>Aparat za gašenje prahom s oznakom mjesta, S6</t>
  </si>
  <si>
    <t>Kamene ploče kojima su kitom i mortom zatvorene rupice i šupljine neće biti primljen i ne smije se ugraditi, osim ako to nije ugovoreno (travertin). Izvođač prije početka radova mora provjeriti stvarne mjere naručenih radova i sve podloge na koje se postavlja kamen, te o eventualnim nedostacima pismeno obavijestiti nadzornog inženjera. Podovi se moraju nakon polaganja zaštititi što treba biti sadržano u cijeni, a zaštita će se skinuti neposredno prije završetka gradnje. Vezni materijal je cementni mort odnosno odgovarajuće ljepilo.</t>
  </si>
  <si>
    <t>Pločice se polažu ''fuga na fugu'' ako nije drugačije označeno. Širine fuga moraju biti na cijeloj površini jednake. Za oblaganje uglova koriste se zaobljene završne pločice ili aluminijski zaobljeni profili.</t>
  </si>
  <si>
    <t>d=25 cm</t>
  </si>
  <si>
    <t>Žbukanje unutrašnjih stropova i zidova gips vapnenom žbukom (Tvornički pripremljena specijalna mješavina). Strojno nanošenje žbuke u jednom sloju na očišćenu podlogu d=2,0 cm. Izravnavanje metalnom letvom, gletanje gladilicom. U svemu se pridržavati uputa proizvođača žbuke.</t>
  </si>
  <si>
    <r>
      <t>Stolarija se mora okovati u radionici. 
Izvođač stolarskih radova je dužan predložiti projektantu uzorke okova.
Okov mora odgovarati uvjetima normi.</t>
    </r>
    <r>
      <rPr>
        <b/>
        <sz val="10"/>
        <color indexed="10"/>
        <rFont val="Arial CE"/>
        <charset val="238"/>
      </rPr>
      <t/>
    </r>
  </si>
  <si>
    <t xml:space="preserve">U svakoj stavci stolarije, cijena obuhvaća dobavu, izradu i ugradnju.
U cijenu treba uzeti dovratnik, sav potreban okov, brave, ključeve, kvake, štitnike i gumene odbojnike na podu i zidu (ako je potrebno), sve po izboru projektanta. </t>
  </si>
  <si>
    <t>Jednokrilna zaokretna puna glatka vrata za zidarski otvor dim 90/205 cm.
U donjem dijelu ugrađena aluminijska rešetka dim 30x10 cm.
U stavku uključena završna obrada, sav pričvrsni i spojni materijal.</t>
  </si>
  <si>
    <t>Jednokrilna zaokretna puna glatka vrata za zidarski otvor dim 80/205 cm.
U stavku uključena završna obrada, sav pričvrsni i spojni materijal.</t>
  </si>
  <si>
    <t>Jednokrilna zaokretna puna glatka vrata za zidarski otvor dim 70/205 cm.
U stavku uključena završna obrada, sav pričvrsni i spojni materijal.</t>
  </si>
  <si>
    <t>Dvokrilna zaokretna puna glatka vrata sa fiksnim ostakljenim nadsvjetlom za zidarski otvor dim 125/245 cm.
Svjetla visina vrata 205 cm, veće krilo širine 95 cm, nadsvjetlo ostakljeno staklom d=4 mm.
U stavku uključena završna obrada, sav pričvrsni i spojni materijal.</t>
  </si>
  <si>
    <t>Jednokrilna zaokretna puna glatka vrata za zidarski otvor dim 100/205 cm.
U stavku uključena završma obrada, sav pričvrsni i spojni materijal.</t>
  </si>
  <si>
    <t>Jednokrilna zaokretna puna glatka vrata za zidarski otvor dim 100/205 cm. Krilo vrata se mora moći otvoriti za 180°.
U stavku uključena završna obrada, sav pričvrsni i spojni materijal.</t>
  </si>
  <si>
    <t>IV. ALUMINIJSKA BRAVARIJA</t>
  </si>
  <si>
    <t>PROTUPOŽARNA BRAVARIJA I STOLARIJA</t>
  </si>
  <si>
    <t xml:space="preserve">ALUMINIJSKA BRAVARIJA </t>
  </si>
  <si>
    <t>Sve ugradnje izvesti točno po propisima i na mjestu označenom u projektu, a u vezi opisa pojedine stavke a sve do potpune funkcionalne gotovosti pojedine stavke.</t>
  </si>
  <si>
    <t>Zidanje nosivih i ispunskih zidova blok opekom u produžnom cementnom mortu.</t>
  </si>
  <si>
    <t>Zidanje pregradnih zidova opekom u produženom mortu 1:2:6. Izradu i montažu nadvoja uključiti u cijenu m2 zida.</t>
  </si>
  <si>
    <t>d=30 cm</t>
  </si>
  <si>
    <t>d=20 cm</t>
  </si>
  <si>
    <t>sanitarni čvorovi, h =170-175 cm od vrha konstrukcije</t>
  </si>
  <si>
    <t>stubišni krak bočni dio</t>
  </si>
  <si>
    <t>za elektriku i strojarske instalacije</t>
  </si>
  <si>
    <t>d=6 cm ( B6 )</t>
  </si>
  <si>
    <t xml:space="preserve">d=5 cm </t>
  </si>
  <si>
    <t xml:space="preserve">OPĆI UVJETI
Zidarske radove izvoditi prema pravilniku o tehničkim mjerama i uvjetima za izvođenje zidova zgrade i prema HRN. Ukoliko izvođač radova želi izvršiti bilo kakve izmjene u odnosu na projektirano, dužan je tražiti odobrenje projektanta  i nadzora.
Prilikom izvođenja zidova zgrada, izvođač se mora pridržavati sljedećih mjera:
 -ako se zida za vrijeme zime, zidove treba zaštititi od mraza,
 -zidovi koji nisu završeni prije nastupanja zimskih mrazeva, moraju biti zaštićeni na određeni način,
 -svako naknadno bušenje ili izrada užljebina u zidovima zgrade koje nije bilo predviđeno projektom, može se izvoditi samo nakon odobrenja projektanta,
 -poprečni i uzdužni zidovi moraju na spoju biti međusobno povezani zidarskim vezom. </t>
  </si>
  <si>
    <t xml:space="preserve">Temperatura za vrijeme žbukanja i dva dana poslije žbukanja ne smije pasti ispod 5°C. </t>
  </si>
  <si>
    <t>a)</t>
  </si>
  <si>
    <t>b)</t>
  </si>
  <si>
    <t>B.</t>
  </si>
  <si>
    <t xml:space="preserve">OBRTNIČKI RADOVI </t>
  </si>
  <si>
    <t>REKAPITULACIJA UKUPNO</t>
  </si>
  <si>
    <t>GRAĐEVINSKI RADOVI</t>
  </si>
  <si>
    <t>OBRTNIČKI RADOVI</t>
  </si>
  <si>
    <t xml:space="preserve">UKUPNO </t>
  </si>
  <si>
    <t>VIII.</t>
  </si>
  <si>
    <t xml:space="preserve">UKUPNO HIDROIZOLATERSKI RADOVI </t>
  </si>
  <si>
    <t xml:space="preserve">UKUPNO LIMARSKI RADOVI </t>
  </si>
  <si>
    <t>II. BRAVARSKI RADOVI</t>
  </si>
  <si>
    <t xml:space="preserve">UKUPNO BRAVARSKI RADOVI </t>
  </si>
  <si>
    <t>III. STOLARSKI RADOVI</t>
  </si>
  <si>
    <t xml:space="preserve">UKUPNO STOLARSKI RADOVI </t>
  </si>
  <si>
    <t>UKUPNO KERAMIČARSKI RADOVI</t>
  </si>
  <si>
    <t>UKUPNO KAMENOREZAČKI RADOVI</t>
  </si>
  <si>
    <t>Izrada i postava aluminijske prozorske stijene za zidarski otvor 690x135 cm. Podijeljena je na 8 polja, a svako polje je otklopno zaokretni prozor dim 78x119 cm. Izrađena je od profila sa prekinutim toplinskim mostom s jednim staklom niske emisije (Low-E obloga, Ug=1,1 W/m2K, ukupno cijeli element  U=1,30 W/m²K). 
U stavku uključen sav pričvrsni i spojni materijal. Napraviti sve prema shemi i detaljima.
Napomena: Mjere provjeriti na licu mjesta.</t>
  </si>
  <si>
    <t>Izrada i postava aluminijskog jednokrilnog otklopno zaokretnog prozora za zidarski otvor 93x135 cm. Izrađen je od profila sa prekinutim toplinskim mostom s jednim staklom niske emisije (Low-E obloga, Ug=1,1 W/m2K, ukupno cijeli element  U=1,30 W/m²K). 
U stavku uključen sav pričvrsni i spojni materijal. Napraviti sve prema shemi i detaljima.
Napomena: Mjere provjeriti na licu mjesta.</t>
  </si>
  <si>
    <t>Izrada i postava aluminijske stijene za zidarski otvor 140x236 cm koja se sastoji  jednokrilnih zaokretnih vrata svijetle širine 94 cm i fiksnog ostakljenog dijela, unutarnje staklo gris. Krilo vrata svijetle visine 228 cm, podijeljeno na četiri ostakljena polja, unutarnje staklo gris, sa donjim punim dijelom gdje je ispuna ojačan aluminijski panel punjen poliuretanom d=2,5 cm.  
Krilo opremljeno hidrauličkim zatvaračem za automatsko zatvaranje vrata i panik bravom ( HRN EN 1125).
Izrađena su od profila sa prekinutim toplinskim mostom s jednim staklom niske emisije (Low-E obloga, Ug=1,1 W/m2K, ukupno cijeli element  U=2,10 W/m²K). 
U stavku uključen sav pričvrsni i spojni materijal. Napraviti sve prema shemi i detaljima.
Napomena: Mjere provjeriti na licu mjesta.</t>
  </si>
  <si>
    <t>Izrada i postava aluminijskog dvokrilnog otklopno zaokretnog prozora za zidarski otvor 126x185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</si>
  <si>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 xml:space="preserve">Dobava i montaža gipskartonske jednoslojne jednostrane obloge zida (dvije učionice) gipskartonskim pločama debljine 12,5 mm. U stavku je uključen sav potrebni ostali materijal; metalna konstrukcija, vijci, razdjelne trake, bandažne trake, glet masa. </t>
  </si>
  <si>
    <t>jednostrana obloga</t>
  </si>
  <si>
    <t>revizije 60x60 cm</t>
  </si>
  <si>
    <t>Dobava i montaža gipskartonske jednoslojne jednostrane obloge unutarnjih podno-parapetnih jedinica grijanja/hlađenja gipskartonskim pločama debljine 12,5 mm. U stavku je uključen sav potrebni ostali materijal; metalna konstrukcija, vijci, razdjelne trake, bandažne trake, glet masa. U cijeni potreban rad za izrezivanje i obradu otvora za postavu aluminijskih rešetki ( rešetke predmet strojarskog troškovnika).</t>
  </si>
  <si>
    <t>Dobava i postava hrastovog parketa 1. klase veličine 400 x 60 x 22 mm. Postava se vrši na podlogu ljepljenjem pomoću ljepila na PU bazi sa niskim udjelom otapala. Način polaganja na riblju kost. U cijeni i strojno brušenje i lakiranje parketnih podova u tri sloja dvokomponentnim poliuretanskim lakom. Površina je mat.</t>
  </si>
  <si>
    <t>_dim 180x30 cm (uz al. Poz 1)</t>
  </si>
  <si>
    <t>_dim 81x28 cm (uz al. Poz 4 i 6)</t>
  </si>
  <si>
    <t>_r.š. 19 cm (uz al. Poz 8, 9 i 10)</t>
  </si>
  <si>
    <t>_dim 126x33 cm (uz al. Poz 12)</t>
  </si>
  <si>
    <t>_dim 116x28 cm (uz al. Poz 3 i 13)</t>
  </si>
  <si>
    <t>_dim 150x30 cm (uz al. Poz 1)</t>
  </si>
  <si>
    <t>_dim 110x40 cm (uz al. Poz 3 i 13)</t>
  </si>
  <si>
    <t>_dim 75x40 cm (uz al. Poz 4 i 6)</t>
  </si>
  <si>
    <t>_r.š. 17 cm (uz al. Poz 8, 9 i 10)</t>
  </si>
  <si>
    <t>_dim 120x35 cm (uz al. Poz 12)</t>
  </si>
  <si>
    <t>_dim 120x45 cm (uz al. Poz 12-zbornica)</t>
  </si>
  <si>
    <t>_dim 170x13 cm (uz al. Poz 14)</t>
  </si>
  <si>
    <t xml:space="preserve">Dobava i postava vanjske prozorske polirane kamene klupčice debljine 3,0 cm u fleksibilnom ljepilu na XPS ploču ( Xps predmet druge stavke). Slobodni rub lagano zaobliti (r=5 mm). Klupčica uz vanjski rub, s donje strane mora imati okapnicu. </t>
  </si>
  <si>
    <t>Dobava i postava unutrašnje prozorske polirane kamene klupčice debljine 3,0 cm u fleksibilnom ljepilu na XPS ploču ( Xps predmet druge stavke). Slobodni rub lagano zaobliti (r=5 mm)</t>
  </si>
  <si>
    <t>Izrada i postava poliranog kamenog praga za vrata debljine 3 cm u cem. mort debljine 3-4 cm. Svi vidljivi rubovi moraju biti blago zaobljeni ( r=5 mm ).</t>
  </si>
  <si>
    <t>_dim 80x17 cm (spremište ispod vanjskih stepenica)</t>
  </si>
  <si>
    <t>_dim 126x32 cm (uz al. Poz 2)</t>
  </si>
  <si>
    <t>_dim 140x25 cm (uz al. Poz 11)</t>
  </si>
  <si>
    <t>_dim 120 x 33 cm</t>
  </si>
  <si>
    <t>unutarnji stubišni krak</t>
  </si>
  <si>
    <t>_dim 155 x 33 cm</t>
  </si>
  <si>
    <t>stuba u PVS prostoru</t>
  </si>
  <si>
    <t>c)</t>
  </si>
  <si>
    <t>vanjski stubišni krak</t>
  </si>
  <si>
    <t>_dim 140 x 31,5 cm</t>
  </si>
  <si>
    <t>_dim 140 x 28,5 cm</t>
  </si>
  <si>
    <t>_dim 120 x 30 cm</t>
  </si>
  <si>
    <t>_dim 155 x 30 cm</t>
  </si>
  <si>
    <t>Oblaganje čela stuba istom vrstom kamena kao i gazišta u cementnom mortu debljine 2 cm, te obrada sljubnica. Ploče debljine 3 cm, u gornjem dijelu imaju utor 1x1 cm radi naglašavanja spoja sa gazištem.</t>
  </si>
  <si>
    <t>_dim 120 x 14,8 cm</t>
  </si>
  <si>
    <t>_dim 155 x 11 cm</t>
  </si>
  <si>
    <t>_dim 140 x 15,1 cm</t>
  </si>
  <si>
    <t>Dobava i postava stepenastog podnožja (sokla) od kamenih ploča debljine 2 cm iste vrste kao gazišta. Visina ploča je 10 cm. Obračun je po m1.</t>
  </si>
  <si>
    <t>stuba u PVS prostoru ( h=14 cm)</t>
  </si>
  <si>
    <t>podest, dim 119x30 cm</t>
  </si>
  <si>
    <t>stubište ( krak i podesti )</t>
  </si>
  <si>
    <t xml:space="preserve">m2 </t>
  </si>
  <si>
    <t xml:space="preserve">za sve ostale obrtničke radove   </t>
  </si>
  <si>
    <t xml:space="preserve">za vodu, kanalizaciju i sanitarije   </t>
  </si>
  <si>
    <t>Zidarska i radnička pripomoć pri izvedbi obrtničkih i instalaterskih radova:</t>
  </si>
  <si>
    <t>V.</t>
  </si>
  <si>
    <t xml:space="preserve">UKUPNO ZIDARSKI RADOVI </t>
  </si>
  <si>
    <t>opšavi sa putz lajsnom, r.š. 30 cm</t>
  </si>
  <si>
    <t>Demontaža unutarnjih drvenih vrata sa štokovima.</t>
  </si>
  <si>
    <t>Demontaža drvenih prozora sa štokovima i griljama.</t>
  </si>
  <si>
    <t xml:space="preserve">Demontaža drvenih unutarnjih klupčica prozora. </t>
  </si>
  <si>
    <t>Demontaža ulaznih aluminijskih ostakljenih ulaznih vrata.</t>
  </si>
  <si>
    <t xml:space="preserve">Demontaža krovnog prozora zajedno sa opšavnim limovima. </t>
  </si>
  <si>
    <t xml:space="preserve">Uklanjanje čelične ograde unutarnjeg stubišta prije rušenja stubišta. </t>
  </si>
  <si>
    <t>Pažljiva demontaža unutarnjih i vanjskih klima jedinica sa nosačima i deponiranje na mjesto koje odredi investitor.</t>
  </si>
  <si>
    <t>Demontaža gromobrana zbog rušenja dijela krova i izrade fasadnog sustava.</t>
  </si>
  <si>
    <t>Demontaža čelične ograde dvorišta prije rušenja dijela dvorišnog zida. Potrebno je odvojiti 2 segmenta ograde od ostalog dijela.</t>
  </si>
  <si>
    <t>Demontaža grebenjaka postavljenih u cementnom mortu.</t>
  </si>
  <si>
    <t xml:space="preserve">Rušenje profiliranog vijenca nižeg dijela od armiranog betona. Gabariti vijenca su oko 30 x 20 cm. </t>
  </si>
  <si>
    <t>Otucanje žbukanih šembrana debljine 2 cm, širine 15 cm. Šembrane su izvedene od dodatnog sloja produžne žbuke.</t>
  </si>
  <si>
    <t>Otucanje žbukanih reljefnih dijelova fasadnog zida debljine 2 cm..Reljef je izveden od dodatnog sloja produžne žbuke.</t>
  </si>
  <si>
    <t>Rušenjenje ožbukanih, djelomično obloženih keramikom, pregradnih zidova od pune opeke d=15 cm</t>
  </si>
  <si>
    <t>Strojno pilanje/šlicanje nosivih zidova od opeke za potrebe izrade ab elemenata na koje se oslanja armiranobetonska greda. Širina šlica iznosi 20*25 cm. Obračun po m3.</t>
  </si>
  <si>
    <t>Rušenje cijelih zidova, dijelova zidova i probijanje/proširivanje otvora u zidu. Rad treba izvesti pažljivo da se ne oštete dijelovi zida koji se zadržavaju, te da se se dio koji se zadržava pravilno odreže. Podupiranje u cijenu. Zidovi su obostrano ožbukani.</t>
  </si>
  <si>
    <t>ab stubišta sa podestom</t>
  </si>
  <si>
    <t xml:space="preserve">Štemanje ležajeva u zidu za linijske ležajeve AB ploča-podest stubišta, veličina šliceva 15x20 cm    </t>
  </si>
  <si>
    <t xml:space="preserve">zid od opeke </t>
  </si>
  <si>
    <t>kpl</t>
  </si>
  <si>
    <t>Skidanje zidnih keramičkih pločica sa nosivih zidova koji ostaju do ravne podloge (grube žbuke ili opeke).</t>
  </si>
  <si>
    <t>Otucanje žbuke sa unutarnjih zidova prizemlja i kata koji se ne ruše</t>
  </si>
  <si>
    <t>zidovi od opeke d=30-60 cm - probijanje otvora</t>
  </si>
  <si>
    <t>zid od opeke d=60 cm - na mjestu spuštanja visine poda nadograđeniih učionica</t>
  </si>
  <si>
    <t>hor. serklaži - nakon rušenja ploče iznad postojećih učionica</t>
  </si>
  <si>
    <t>Siječenje stabala pri panju sa odsjecanjem grana, piljenjem drva i većih grana promjera 30-50 cm.</t>
  </si>
  <si>
    <t>Strojno čupanje i vađenje korijenja drveća, prijenos na deponiju, panj promjera 30-70 cm.</t>
  </si>
  <si>
    <t>Pažljivo rušenje kamenog zida debljine 60 cm, visine 120 cm za potrebe kolnog ulaza na gradilište. Deponirati ga na gradilištu na mjesto koje odredi investitor radi kasnijeg korištenja. U cijeni zasjecanje radi prekida sdijelom zida koji se zadržava. Potrebna duljina otvora 5 m.</t>
  </si>
  <si>
    <t>Rušenje cijelih ili dijelova polumontažne stropne konstrukcije tipa Fert. Izvodi se iznad postojećih učionica i na mjestu novog stubišta.</t>
  </si>
  <si>
    <t>Demontaža spuštenog stropa od amstrong ploča sa potkonstrukcijom.</t>
  </si>
  <si>
    <t>Izrada zaštitnog kaveza oko vanjske jedinice klime. Kavez dim. 150x120x240 cm, čiji je okvir izrađen od čeličnih pocinčanih profila 50x50 mm na koje je sa vanjske strane zavarena građevinska mreža veličine oka 50x50 mm. Sa prednje strane ugrađena zaokretnma vrata širine 90 cm, u punoj visini do gornjeg horizontalnog profila. U cijeni stavka izrada ab temelja za vanjsku jedinicu, te završna obrada čeličnih dijelova ličenjem, 1x temeljna i 2x završna boja za vanjsku upotrebu.</t>
  </si>
  <si>
    <t>nova ploča na postojećem stubištu unutra</t>
  </si>
  <si>
    <t>Minimalna temperatura potrebna za obavljanje parketarskih radova je +10 stunjeva C.
Završne plohe parketa moraju biti potpuno ravne, vodoravne, bez pukotina i vidljivog ljepila na mjestima sastavljanja, Parketi moraju dobro prijanjati za podlogu i ne smiju škripati. Parket se mora strojno izbrusiti. Finoća brušenja određuje se prema određenoj konačnoj obradi gornje površine.Nakon brušenja pristupa se lakiranju bezbojnim lakom u dva sloja sa svim potrebnim predradnjama. Nakon drugog lakiranja, pod brusiti, otprašiti i završno lakirati (treći premaz). Treba paziti da se prije lakiranja dobro očisti prašina. Završni sloj treba biti potpuno ravan i gladak, bez primjetnih mjehurića i tragova kista.</t>
  </si>
  <si>
    <t>UKUPNO SOBOSLIKARSKO-LIČILAČKI RADOVI</t>
  </si>
  <si>
    <t>OPREMA</t>
  </si>
  <si>
    <t>BETONSKI I ARMIRANO-BETONSKI RADOVI</t>
  </si>
  <si>
    <t>ARMIRAČKI RADOVI</t>
  </si>
  <si>
    <t>ZIDARSKI RADOVI</t>
  </si>
  <si>
    <t>TESARSKI RADOVI</t>
  </si>
  <si>
    <t>RAZNI RADOVI</t>
  </si>
  <si>
    <t>HIDROIZOLATERSKI RADOVI</t>
  </si>
  <si>
    <t>IX.</t>
  </si>
  <si>
    <t>Limovi moraju biti glatki i ravni, bez nabora  i mjehura, a moraju se dati lako savijati i obrađivati, te pri savijanju ne smiju pucati i ne smiju se ljuštiti.
Ako lim leži na betonskim ili ožbukanim površinama treba podložiti krovnu ljepenku.
Eventualne izmjene materijala te način izvedbe tijekom gradnje maraju se izvršiti isključivim pismenim dogovorom sa projektantom i nadzornim organom. Sav rad koji neće biti na taj način utvrđivan, neće se priznati u obračunu. Jedinična cijena treba sadržavati:
- uzimanje mjera za izvedbu i obračun
- sav materijal uključivo pomoćni
- podrazumijevanje mjera zaštite na radu i drugih postojećih propisa
- transport materijala na gradilište i uskladištenje
- sav rad i čišćenje od otpadaka nakon izvršenih radova
- zaštita izvedenih radova do primopredaje
- korištenje skela do 20 m visine te kuka, užadi i ljestava
- ugradba u zid obujmica, slivnika i sl. dobava i ugradba pakni tj. ugradba limarije upucavanjem
- čišćenje i miniziranje željeznih dijelova
- dobava i polaganje podložne ljepenke
- popravak štete na svojim ili tuđim radovima.</t>
  </si>
  <si>
    <t>OPĆI UVJETI
Sav materijal, pomoćni materijal, rad i pomoćni rad moraju u svemu odgovarati propisima, standardima, tehničkim uvjetima i pravilima dobrog zanata.Za izvedbu parketnog poda bit će upotrijebljene hrastove, jasenove, javorove ili bukove daščice ili daščice od egzotičnih vrsta drveta.
Klasa parketa: ekstra, I, II i izvan klase. Širine: 3,4,5,6 i 7 cm. Dužine: 25,30,35,40,45,50,70 i 90 cm. Debljina 10-22 mm.
Pod se može izvoditi od lamel parketa debljijne 12,5 mm. Lamel parket ima kvadratičasti uzorak, sastavljen od letvica 3x15x1 cm, povezanih plastičnom potkom.Parket se lijepi na ravnu, suhu, glatku i očišćenu podlogu. Slagati treba na propisani način (riblja kost, brodski pod, po kvadratnom uzorku ili prema nacrtu).Parket mora biti udaljen od zida 1-2 cm. Kutne profilirane drvene letvice 2,5/2,5 cm ili veće prema opisu, od istog drveta kao i parket, obračunavaju se zasebno.</t>
  </si>
  <si>
    <t>Izrada cementnog estriha d=5 cm. Estrih mikroarmirati i to uključiti u cijenu. Estrih zagladiti do crnog sjaja jer nema završne obloge. Izvodi se u prostoru hidrostanice.</t>
  </si>
  <si>
    <t>Betoniranje trakastih temelja, temelja stupova i temeljnih greda klasom betona C30/37 u potrebnoj oplati.</t>
  </si>
  <si>
    <t>d= 5-10 cm ( C2, C3 )</t>
  </si>
  <si>
    <t>vanjske</t>
  </si>
  <si>
    <t>unutarnje</t>
  </si>
  <si>
    <t>Betoniranje AB horizontalnih nadozida kosog krova sjvetlarnika jednostavnog presjeka klasom betona C25/30 u potrebnoj oplati. Mali presjek.</t>
  </si>
  <si>
    <t>Betoniranje armiranobetonskih punih ravnih i kosih ploča u oplati. Visina podupiranja do 3 metra. Srednji presjek,  klasa betona C25/30.</t>
  </si>
  <si>
    <t>Betoniranje pasice ispod postojećg vijenca i uz gredu u produžetku radi poravnanja uz odvodni žlijeb na ravnom krovu, završna glatka izvedba. Mali presjek, klasa betona C25/30.</t>
  </si>
  <si>
    <t>Betoniranje kosih serklaža u oplati, završna glatka izvedba. Mali presjek, klasa betona C25/30.</t>
  </si>
  <si>
    <t>Betoniranje armiranobetonskih zidova i visokostijenog nosača u oplati, završna glatka izvedba. Srednji presjek, klasa betona C25/30.</t>
  </si>
  <si>
    <t xml:space="preserve">Dobava, sječenje, savijanje, postava i vezivanje armature od betonskog okruglog, rebrastog čelika i armaturne mreže B500B. Armatura treba biti izvedena prema statičkom računu i planu savijanja. Sve podloške i spone su sastavni dio cijene kilograma armature. Za obračun se priznaje količine tražene projektom i statičkim računom i teretske težine po profilima sa svim potrebnim podmetačima i distancerima. </t>
  </si>
  <si>
    <t>Obradu pročelja izvesti stručno prema uputama proizvođača materijala, opisu u troškovniku, zahtjevu projektanta i pravilima i uzancama zanata. Upotrebljeni materijali moraju odgovarati standardima. Izvođač je dužan prije početka radova pregledati podloge,  ukazati na eventualne nedostatke, izraditi uzorak i tek tada uz odobrenje početi s radom. Jedinična cijena sadrži:
-sav rad, materijal i alat s transportom i prijenosom na gradilište,
-deponiranje materijala i alata
-premještanje viseće skele
-čišćenje po završenom radu
-izradu uzoraka
-svu štetu na svojim i tuđim radovima učinjenu iz nepažnje ili nestručnosti
-troškove zaštite na radu.</t>
  </si>
  <si>
    <r>
      <t xml:space="preserve">OPĆI UVJETI IZVOĐENJA RADOVA  
Izvođač je dužan pridržavati se svih važećih zakona, propisa i Hrvatskih normi.
Izvođač je prilikom uvođenja u posao dužan, u okviru ugovorene cijene, preuzeti parcelu i obavijestiti nadležne službe o otvaranju gradilišta.
Od tog trenutka do primopredaje zgrade izvođač je odgovoran za stvari i osobe koje se nalaze unutar gradilišta. Sve radove izvesti od kvalitetnog materijala prema opisu, detaljima i pismenim naređenjima, ali sve u okviru jedinične cijene.
Štete učinjene prigodom rada na vlastitim ili tuđim radovima imaju se ukloniti na račun počinitelja. Svi nekvalitetni radovi imaju se otkloniti ili zamijeniti ispravnim bez bilo kakve odštete od strane investitora.
</t>
    </r>
    <r>
      <rPr>
        <b/>
        <i/>
        <sz val="10"/>
        <rFont val="Arial"/>
        <family val="2"/>
        <charset val="238"/>
      </rPr>
      <t>Ako opis koje stavke dovodi izvođača u sumnju o načinu izvedbe, treba pravovremeno, prije predaje ponude, tražiti objašnjenje od projektanta. Nepoznavanje crtanog dijela projekta i tehničkog opisa neće se prihvatiti kao razlog za povišenje jediničnih cijena ili greške u izvedbi.</t>
    </r>
    <r>
      <rPr>
        <sz val="10"/>
        <rFont val="Arial"/>
        <family val="2"/>
        <charset val="238"/>
      </rPr>
      <t xml:space="preserve"> Eventualne izmjene materijala, te način izvedbe tijekom gradnje, moraju se izvršiti isključivo pismenim dogovorom s investitorom/nadzorom. </t>
    </r>
  </si>
  <si>
    <t xml:space="preserve">FASADERSKI RADOVI </t>
  </si>
  <si>
    <t>A.</t>
  </si>
  <si>
    <t xml:space="preserve">GRAĐEVINSKI RADOVI </t>
  </si>
  <si>
    <t>B. OBRTNIČKI RADOVI</t>
  </si>
  <si>
    <t>I. LIMARSKI RADOVI</t>
  </si>
  <si>
    <t>Dobava i montaža zaobljenih aluminijskih profila za kuteve na spoju dva zida. Profil se ugrađuje prije kramičkih pločica tako da pločice sjednu na njega.</t>
  </si>
  <si>
    <t>TROŠKOVNIK GRAĐEVINSKIH  I OBRTNIČKIH RADOVA</t>
  </si>
  <si>
    <t>Zaštita ČN bravarije: cinčanjem i termolakiranjem (u tvornici), antikorozivnim temeljnim bojama (radionica I gradilište).</t>
  </si>
  <si>
    <t xml:space="preserve">Prije početka radova, izvođač je dužan ustanoviti kakvoću podloge na kojoj se izvode keramičarski radovi, a ako ona nije dobra, mora o tome obavijestiti naručioca radova kako bi se podloga mogla na vrijeme popraviti i pripremiti za izvedbu keramičarskih radova..Sav prostor između pločica i zida treba biti potpuno ispunjen vezivnim materijalom. </t>
  </si>
  <si>
    <t>d)</t>
  </si>
  <si>
    <t>rub galerije kata</t>
  </si>
  <si>
    <t>_dim 215 x 30 cm</t>
  </si>
  <si>
    <t>čelo galerije kata</t>
  </si>
  <si>
    <t>_dim 125 x 27 x 2 cm</t>
  </si>
  <si>
    <t>debljina ploča 10 cm ( južni zid hidrostanice, drugačija obrada završnog sloja, šrafirani dio pročelja )</t>
  </si>
  <si>
    <t>debljina ploča 8 cm ( postojeće prizemlje, drugačija obrada završnog sloja, šrafirani dio pročelja )</t>
  </si>
  <si>
    <t>debljina ploča 5 cm, ( hidrostanica, drugačija obrada završnog sloja, šrafirani dio pročelja )</t>
  </si>
  <si>
    <t>debljina ploča 10 cm (dograđeni dio-učionice)</t>
  </si>
  <si>
    <t>debljina ploča 10 cm ( krovna kućica-ravni krov)</t>
  </si>
  <si>
    <t>b.5</t>
  </si>
  <si>
    <t>debljina ploča 10 cm (strop ispod učionica)</t>
  </si>
  <si>
    <t>b.6</t>
  </si>
  <si>
    <t>debljina ploča 5 cm (donja strana nadstrešnice vanjskih stepenica i prozorskih stijena učionica)</t>
  </si>
  <si>
    <t>Tankoslojna obrada armiranobetonskih površina gletanjem. Izvodi se masama za poravnavanje zidnih površina za vanjsku primjenu u maksimalnoj debljini od 3-4 mm, uz obavezno umetanje armirane tkanine. Masa za poravnavanje uglavnom je polimer cement. Na ovako pripremljen zid nanijeti sloj impregnacije na koji se nanosi završni silikatni sloj u boji, teksturi i granulaciji po izboru projektanta.</t>
  </si>
  <si>
    <t>bočne strane vanjskog stubišta ( drugačija obrada završnog sloja, šrafirani dio pročelja )</t>
  </si>
  <si>
    <t>bočne strane nadstrešnica , širina cca 30 cm</t>
  </si>
  <si>
    <t>Žbukanje, popravak i obrada postojećih vijenaca na pročelju objekta cem. mortom M 100. R.š. vijenca max 40 cm. Na ovako pripremljenu površinu nanijeti sloj impregnacije na koji se nanosi završni silikatni sloj u boji, teksturi i granulaciji po izboru projektanta.</t>
  </si>
  <si>
    <t>Izrada šembrana oko postojećih otvora trakama kamene vune d=2 cm, širine 15 cm. Zavšna obrada u svemu kao i na pročelju postojećeg dijela.</t>
  </si>
  <si>
    <t>r.š. 35cm ( spemište-sanitarni čvor)</t>
  </si>
  <si>
    <t>r.š. 30 cm ( pregradni zidovi)</t>
  </si>
  <si>
    <t>r.š. 40 cm ( stubište)</t>
  </si>
  <si>
    <t>Izrada i postava aluminijskih jednokrilnih zaokretnih vrata sa fiksnim ostakljenim nadsvjetlom, unutarnja strana gris staklo, za zidarski otvor 126x284 cm. Krilo vrata svijetle visine 220 cm, podijeljeno na tri ostakljena polja, unutarnja strana gris staklo, sa donjim punim dijelom gdje je ispuna ojačan aluminijski panel punjen poliuretanom d=2,5 cm.
Krilo opremljeno hidrauličkim zatvaračem za automatsko zatvaranje vrata i panik bravom ( HRN EN 1125).
Izrađena su od profila sa prekinutim toplinskim mostom s jednim staklom niske emisije (Low-E obloga, Ug=1,1 W/m2K, ukupno cijeli element  U=2,10 W/m²K). 
U stavku uključen sav pričvrsni i spojni materijal. Napraviti sve prema shemi i detaljima.
Napomena: Mjere provjeriti na licu mjesta.</t>
  </si>
  <si>
    <t>Izrada i postava aluminijskog dvokrilnog otklopno zaokretnog prozora za zidarski otvor 116x171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</si>
  <si>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Dobava i ugradnja unutarnje VRF podne parapetne jedinice proizvod kao Mitsubishi electric tip PFFY-P25VLRMM-E ili jednakovrijedan: ________________________________________________________</t>
  </si>
  <si>
    <t>- digitalni vremenski uklopnik
Mogućnost programiranja u back-up načinu. 
Automatski prelazak sa ljetnog na zimsko mjerenje vremena  Mogućnost plombiranja poklopca na prednjoj ploči, jednostavno upravljanje sa 4 dugmeta. 100 memorijskih mjesta, jasan LCD zaslon, min. interval 1 S. 
Napajanje: AC 230 V ili AC / DC 12-240 V. 
Trogodišnji back-up sata realnog vremena 
Ciklički izlaz, impulsni izlaz. 
Dva kanala, pojedinačni program može se izvoditi na svakom kanalu, 2-modula, 
Montaža na DIN letvu, priključci sa vijcima.</t>
  </si>
  <si>
    <t>NUDIMO:</t>
  </si>
  <si>
    <t>NUDIMO PROGRAM PREKIDAČA I UTIČNICA:</t>
  </si>
</sst>
</file>

<file path=xl/styles.xml><?xml version="1.0" encoding="utf-8"?>
<styleSheet xmlns="http://schemas.openxmlformats.org/spreadsheetml/2006/main">
  <numFmts count="9">
    <numFmt numFmtId="6" formatCode="#,##0\ &quot;kn&quot;;[Red]\-#,##0\ &quot;kn&quot;"/>
    <numFmt numFmtId="44" formatCode="_-* #,##0.00\ &quot;kn&quot;_-;\-* #,##0.00\ &quot;kn&quot;_-;_-* &quot;-&quot;??\ &quot;kn&quot;_-;_-@_-"/>
    <numFmt numFmtId="164" formatCode="0.00;[Red]0.00"/>
    <numFmt numFmtId="165" formatCode="###,##0.00"/>
    <numFmt numFmtId="166" formatCode="#,##0.00\ &quot;kn&quot;;[Red]#,##0.00\ &quot;kn&quot;"/>
    <numFmt numFmtId="167" formatCode="#,##0_ ;\-#,##0\ "/>
    <numFmt numFmtId="168" formatCode="#,##0.00_ ;\-#,##0.00\ "/>
    <numFmt numFmtId="169" formatCode="#,##0.00;[Red]#,##0.00"/>
    <numFmt numFmtId="170" formatCode="#,##0.00\ _k_n;[Red]#,##0.00\ _k_n"/>
  </numFmts>
  <fonts count="88">
    <font>
      <sz val="10"/>
      <name val="Arial"/>
      <charset val="238"/>
    </font>
    <font>
      <sz val="10"/>
      <name val="Arial"/>
      <charset val="238"/>
    </font>
    <font>
      <b/>
      <sz val="12"/>
      <name val="Arial"/>
      <family val="2"/>
      <charset val="238"/>
    </font>
    <font>
      <b/>
      <sz val="10"/>
      <name val="Arial"/>
      <family val="2"/>
      <charset val="238"/>
    </font>
    <font>
      <sz val="10"/>
      <name val="Arial"/>
      <family val="2"/>
      <charset val="238"/>
    </font>
    <font>
      <sz val="8"/>
      <name val="Arial"/>
      <charset val="238"/>
    </font>
    <font>
      <b/>
      <sz val="8"/>
      <name val="Arial"/>
      <family val="2"/>
      <charset val="238"/>
    </font>
    <font>
      <sz val="10"/>
      <color indexed="10"/>
      <name val="Arial"/>
      <charset val="238"/>
    </font>
    <font>
      <b/>
      <u/>
      <sz val="10"/>
      <name val="Arial"/>
      <family val="2"/>
      <charset val="238"/>
    </font>
    <font>
      <u/>
      <sz val="10"/>
      <name val="Arial"/>
      <family val="2"/>
      <charset val="238"/>
    </font>
    <font>
      <sz val="8"/>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name val="MS Sans Serif"/>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CE"/>
      <family val="2"/>
      <charset val="238"/>
    </font>
    <font>
      <b/>
      <i/>
      <sz val="10"/>
      <name val="Arial"/>
      <family val="2"/>
      <charset val="238"/>
    </font>
    <font>
      <sz val="10"/>
      <color indexed="10"/>
      <name val="Arial"/>
      <family val="2"/>
      <charset val="238"/>
    </font>
    <font>
      <b/>
      <sz val="11"/>
      <name val="Arial"/>
      <family val="2"/>
      <charset val="238"/>
    </font>
    <font>
      <b/>
      <sz val="9"/>
      <name val="Arial"/>
      <family val="2"/>
      <charset val="238"/>
    </font>
    <font>
      <sz val="9"/>
      <name val="Arial"/>
      <family val="2"/>
      <charset val="238"/>
    </font>
    <font>
      <sz val="8"/>
      <color indexed="10"/>
      <name val="Arial"/>
      <family val="2"/>
      <charset val="238"/>
    </font>
    <font>
      <sz val="9"/>
      <color indexed="10"/>
      <name val="Arial"/>
      <family val="2"/>
      <charset val="238"/>
    </font>
    <font>
      <sz val="10"/>
      <color indexed="14"/>
      <name val="Arial"/>
      <family val="2"/>
      <charset val="238"/>
    </font>
    <font>
      <b/>
      <sz val="10"/>
      <color indexed="57"/>
      <name val="Arial"/>
      <family val="2"/>
      <charset val="238"/>
    </font>
    <font>
      <b/>
      <sz val="9"/>
      <color indexed="57"/>
      <name val="Arial"/>
      <family val="2"/>
      <charset val="238"/>
    </font>
    <font>
      <b/>
      <sz val="9"/>
      <color indexed="14"/>
      <name val="Arial"/>
      <family val="2"/>
      <charset val="238"/>
    </font>
    <font>
      <b/>
      <sz val="10"/>
      <color indexed="10"/>
      <name val="Arial CE"/>
      <charset val="238"/>
    </font>
    <font>
      <sz val="7"/>
      <name val="Arial"/>
      <family val="2"/>
      <charset val="238"/>
    </font>
    <font>
      <sz val="7"/>
      <color indexed="10"/>
      <name val="Arial"/>
      <family val="2"/>
      <charset val="238"/>
    </font>
    <font>
      <sz val="8"/>
      <color indexed="16"/>
      <name val="Arial"/>
      <family val="2"/>
      <charset val="238"/>
    </font>
    <font>
      <sz val="10"/>
      <color indexed="9"/>
      <name val="Arial"/>
      <family val="2"/>
      <charset val="238"/>
    </font>
    <font>
      <sz val="10"/>
      <name val="Helv"/>
    </font>
    <font>
      <sz val="10"/>
      <color indexed="48"/>
      <name val="Arial"/>
      <family val="2"/>
      <charset val="238"/>
    </font>
    <font>
      <vertAlign val="superscript"/>
      <sz val="10"/>
      <name val="Arial"/>
      <family val="2"/>
      <charset val="238"/>
    </font>
    <font>
      <sz val="10"/>
      <color indexed="12"/>
      <name val="Arial"/>
      <family val="2"/>
      <charset val="238"/>
    </font>
    <font>
      <sz val="11"/>
      <name val="Times New Roman CE"/>
      <family val="1"/>
      <charset val="238"/>
    </font>
    <font>
      <sz val="12"/>
      <name val="Times New Roman CE"/>
      <family val="1"/>
      <charset val="238"/>
    </font>
    <font>
      <b/>
      <u/>
      <sz val="12"/>
      <name val="Times New Roman CE"/>
      <charset val="238"/>
    </font>
    <font>
      <sz val="10"/>
      <name val="Times New Roman CE"/>
      <family val="1"/>
      <charset val="238"/>
    </font>
    <font>
      <sz val="10"/>
      <name val="Times New Roman CE"/>
      <charset val="238"/>
    </font>
    <font>
      <b/>
      <sz val="12"/>
      <name val="Times New Roman CE"/>
      <family val="1"/>
      <charset val="238"/>
    </font>
    <font>
      <b/>
      <sz val="10"/>
      <name val="Times New Roman CE"/>
      <family val="1"/>
      <charset val="238"/>
    </font>
    <font>
      <b/>
      <u/>
      <sz val="12"/>
      <name val="Times New Roman CE"/>
      <family val="1"/>
      <charset val="238"/>
    </font>
    <font>
      <b/>
      <u/>
      <sz val="10"/>
      <name val="Times New Roman CE"/>
      <family val="1"/>
      <charset val="238"/>
    </font>
    <font>
      <sz val="10"/>
      <name val="Symbol"/>
      <family val="1"/>
      <charset val="2"/>
    </font>
    <font>
      <sz val="12"/>
      <name val="Arial"/>
      <family val="2"/>
      <charset val="238"/>
    </font>
    <font>
      <sz val="8"/>
      <name val="Times New Roman CE"/>
      <family val="1"/>
      <charset val="238"/>
    </font>
    <font>
      <sz val="12"/>
      <name val="Times New Roman"/>
      <family val="1"/>
      <charset val="238"/>
    </font>
    <font>
      <b/>
      <u/>
      <sz val="12"/>
      <name val="Times New Roman"/>
      <family val="1"/>
      <charset val="238"/>
    </font>
    <font>
      <b/>
      <sz val="12"/>
      <name val="Times New Roman"/>
      <family val="1"/>
      <charset val="238"/>
    </font>
    <font>
      <sz val="12"/>
      <name val="Arial"/>
      <charset val="238"/>
    </font>
    <font>
      <b/>
      <sz val="11"/>
      <name val="Times New Roman"/>
      <family val="1"/>
      <charset val="238"/>
    </font>
    <font>
      <sz val="11"/>
      <name val="Times New Roman"/>
      <family val="1"/>
      <charset val="238"/>
    </font>
    <font>
      <sz val="11"/>
      <color indexed="10"/>
      <name val="Times New Roman"/>
      <family val="1"/>
      <charset val="238"/>
    </font>
    <font>
      <b/>
      <sz val="11"/>
      <color indexed="10"/>
      <name val="Times New Roman"/>
      <family val="1"/>
      <charset val="238"/>
    </font>
    <font>
      <vertAlign val="subscript"/>
      <sz val="11"/>
      <name val="Times New Roman"/>
      <family val="1"/>
      <charset val="238"/>
    </font>
    <font>
      <vertAlign val="superscript"/>
      <sz val="11"/>
      <name val="Times New Roman"/>
      <family val="1"/>
      <charset val="238"/>
    </font>
    <font>
      <sz val="11"/>
      <color indexed="8"/>
      <name val="Times New Roman"/>
      <family val="1"/>
      <charset val="238"/>
    </font>
    <font>
      <sz val="10"/>
      <name val="Arial"/>
      <family val="2"/>
    </font>
    <font>
      <sz val="11"/>
      <name val="TopazFEF"/>
    </font>
    <font>
      <sz val="10"/>
      <name val="Tahoma"/>
      <family val="2"/>
    </font>
    <font>
      <b/>
      <sz val="10"/>
      <name val="Tahoma"/>
      <family val="2"/>
    </font>
    <font>
      <b/>
      <sz val="11"/>
      <name val="Tahoma"/>
      <family val="2"/>
    </font>
    <font>
      <sz val="10"/>
      <color indexed="8"/>
      <name val="Tahoma"/>
      <family val="2"/>
    </font>
    <font>
      <vertAlign val="superscript"/>
      <sz val="10"/>
      <name val="Tahoma"/>
      <family val="2"/>
    </font>
    <font>
      <sz val="10"/>
      <color indexed="8"/>
      <name val="Arial Unicode MS"/>
      <family val="2"/>
    </font>
    <font>
      <sz val="10"/>
      <name val="Arial Unicode MS"/>
      <family val="2"/>
    </font>
    <font>
      <b/>
      <sz val="12"/>
      <name val="Tahoma"/>
      <family val="2"/>
    </font>
    <font>
      <b/>
      <sz val="10"/>
      <name val="Tahoma"/>
      <family val="2"/>
      <charset val="238"/>
    </font>
    <font>
      <b/>
      <u/>
      <sz val="10"/>
      <name val="Tahoma"/>
      <family val="2"/>
    </font>
    <font>
      <b/>
      <sz val="14"/>
      <name val="Arial"/>
      <family val="2"/>
      <charset val="238"/>
    </font>
    <font>
      <sz val="10"/>
      <color indexed="10"/>
      <name val="Arial"/>
      <family val="2"/>
      <charset val="238"/>
    </font>
    <font>
      <u/>
      <sz val="10"/>
      <color indexed="8"/>
      <name val="Tahoma"/>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53" fillId="0" borderId="0">
      <alignment horizontal="right" vertical="top"/>
    </xf>
    <xf numFmtId="0" fontId="51" fillId="0" borderId="0">
      <alignment horizontal="justify" vertical="top" wrapText="1"/>
    </xf>
    <xf numFmtId="0" fontId="22" fillId="0" borderId="6" applyNumberFormat="0" applyFill="0" applyAlignment="0" applyProtection="0"/>
    <xf numFmtId="0" fontId="23" fillId="22" borderId="0" applyNumberFormat="0" applyBorder="0" applyAlignment="0" applyProtection="0"/>
    <xf numFmtId="0" fontId="73" fillId="0" borderId="0"/>
    <xf numFmtId="0" fontId="4" fillId="0" borderId="0"/>
    <xf numFmtId="0" fontId="29" fillId="0" borderId="0">
      <alignment vertical="top"/>
    </xf>
    <xf numFmtId="0" fontId="74" fillId="0" borderId="0" applyProtection="0">
      <alignment horizontal="left" vertical="top"/>
    </xf>
    <xf numFmtId="0" fontId="74" fillId="0" borderId="0" applyProtection="0">
      <alignment horizontal="left" vertical="top"/>
    </xf>
    <xf numFmtId="0" fontId="24" fillId="23" borderId="7" applyNumberFormat="0" applyFont="0" applyAlignment="0" applyProtection="0"/>
    <xf numFmtId="0" fontId="1" fillId="0" borderId="0">
      <alignment vertical="center"/>
    </xf>
    <xf numFmtId="0" fontId="65" fillId="0" borderId="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44" fontId="1" fillId="0" borderId="0" applyFont="0" applyFill="0" applyBorder="0" applyAlignment="0" applyProtection="0"/>
    <xf numFmtId="0" fontId="28" fillId="0" borderId="0" applyNumberFormat="0" applyFill="0" applyBorder="0" applyAlignment="0" applyProtection="0"/>
  </cellStyleXfs>
  <cellXfs count="483">
    <xf numFmtId="0" fontId="0" fillId="0" borderId="0" xfId="0"/>
    <xf numFmtId="0" fontId="4" fillId="0" borderId="0" xfId="0" applyFont="1" applyFill="1" applyAlignment="1">
      <alignment vertical="top"/>
    </xf>
    <xf numFmtId="0" fontId="0" fillId="0" borderId="0" xfId="0" applyFill="1"/>
    <xf numFmtId="164" fontId="4" fillId="0" borderId="0" xfId="0" applyNumberFormat="1" applyFont="1" applyBorder="1" applyAlignment="1" applyProtection="1">
      <alignment horizontal="center"/>
      <protection hidden="1"/>
    </xf>
    <xf numFmtId="0" fontId="4" fillId="0" borderId="0" xfId="0" applyFont="1" applyBorder="1"/>
    <xf numFmtId="0" fontId="4" fillId="0" borderId="0" xfId="0" applyFont="1" applyFill="1" applyBorder="1" applyAlignment="1">
      <alignment vertical="top" wrapText="1"/>
    </xf>
    <xf numFmtId="0" fontId="4" fillId="0" borderId="0" xfId="0" applyFont="1" applyFill="1" applyBorder="1" applyAlignment="1">
      <alignment wrapText="1"/>
    </xf>
    <xf numFmtId="164" fontId="4" fillId="0" borderId="0" xfId="0" applyNumberFormat="1" applyFont="1" applyFill="1" applyBorder="1" applyAlignment="1" applyProtection="1">
      <alignment horizontal="center"/>
      <protection hidden="1"/>
    </xf>
    <xf numFmtId="0" fontId="4" fillId="0" borderId="0" xfId="0" applyFont="1" applyFill="1" applyBorder="1" applyAlignment="1">
      <alignment horizontal="right" vertical="top"/>
    </xf>
    <xf numFmtId="0" fontId="3" fillId="0" borderId="0" xfId="0" applyFont="1" applyFill="1" applyBorder="1" applyAlignment="1">
      <alignment horizontal="right" vertical="top"/>
    </xf>
    <xf numFmtId="0" fontId="4"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6" fillId="0" borderId="0" xfId="0" applyNumberFormat="1" applyFont="1" applyFill="1" applyBorder="1" applyAlignment="1">
      <alignment vertical="top" wrapText="1"/>
    </xf>
    <xf numFmtId="0" fontId="33" fillId="0" borderId="0" xfId="0" applyFont="1" applyFill="1" applyBorder="1" applyAlignment="1">
      <alignment horizontal="center" wrapText="1"/>
    </xf>
    <xf numFmtId="0" fontId="3"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Alignment="1">
      <alignment horizontal="right" vertical="top" wrapText="1"/>
    </xf>
    <xf numFmtId="2" fontId="4" fillId="0" borderId="0" xfId="0" applyNumberFormat="1" applyFont="1" applyFill="1" applyBorder="1" applyAlignment="1">
      <alignment horizontal="center"/>
    </xf>
    <xf numFmtId="0" fontId="4" fillId="0" borderId="0" xfId="0" applyNumberFormat="1" applyFont="1" applyFill="1" applyAlignment="1">
      <alignment vertical="top" wrapText="1"/>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9" fillId="0" borderId="0" xfId="0" applyFont="1" applyFill="1" applyBorder="1" applyAlignment="1">
      <alignment wrapText="1"/>
    </xf>
    <xf numFmtId="0" fontId="8" fillId="0" borderId="0" xfId="0" applyFont="1" applyFill="1" applyBorder="1" applyAlignment="1">
      <alignment wrapText="1"/>
    </xf>
    <xf numFmtId="0" fontId="4" fillId="0" borderId="0" xfId="0" applyFont="1" applyBorder="1" applyAlignment="1">
      <alignment horizontal="center"/>
    </xf>
    <xf numFmtId="0" fontId="4" fillId="0" borderId="0" xfId="0" applyFont="1" applyBorder="1" applyAlignment="1">
      <alignment wrapText="1"/>
    </xf>
    <xf numFmtId="0" fontId="4" fillId="0" borderId="0" xfId="0" applyFont="1" applyBorder="1" applyAlignment="1">
      <alignment horizontal="right" vertical="top"/>
    </xf>
    <xf numFmtId="0" fontId="3" fillId="0" borderId="0" xfId="0" applyFont="1" applyBorder="1" applyAlignment="1">
      <alignment wrapText="1"/>
    </xf>
    <xf numFmtId="0" fontId="3" fillId="0" borderId="0" xfId="0" applyFont="1" applyBorder="1" applyAlignment="1">
      <alignment horizontal="right" vertical="top"/>
    </xf>
    <xf numFmtId="0" fontId="32" fillId="0" borderId="0" xfId="0" applyFont="1" applyBorder="1" applyAlignment="1">
      <alignment wrapText="1"/>
    </xf>
    <xf numFmtId="0" fontId="8" fillId="0" borderId="0" xfId="0" applyFont="1" applyBorder="1" applyAlignment="1">
      <alignment wrapText="1"/>
    </xf>
    <xf numFmtId="4" fontId="4" fillId="0" borderId="0" xfId="0" applyNumberFormat="1" applyFont="1" applyFill="1" applyAlignment="1">
      <alignment horizontal="center"/>
    </xf>
    <xf numFmtId="0" fontId="4" fillId="0" borderId="0" xfId="0" applyFont="1" applyAlignment="1">
      <alignment vertical="top" wrapText="1"/>
    </xf>
    <xf numFmtId="0" fontId="4" fillId="0" borderId="0" xfId="0" applyFont="1" applyAlignment="1">
      <alignment horizontal="center"/>
    </xf>
    <xf numFmtId="164" fontId="36" fillId="0" borderId="0" xfId="0" applyNumberFormat="1" applyFont="1" applyFill="1" applyBorder="1" applyAlignment="1" applyProtection="1">
      <alignment horizontal="center" wrapText="1"/>
      <protection hidden="1"/>
    </xf>
    <xf numFmtId="6" fontId="35" fillId="0" borderId="0" xfId="0" applyNumberFormat="1" applyFont="1" applyFill="1" applyBorder="1" applyAlignment="1">
      <alignment horizontal="center" wrapText="1"/>
    </xf>
    <xf numFmtId="0" fontId="3" fillId="0" borderId="0" xfId="0" applyFont="1" applyFill="1" applyBorder="1" applyAlignment="1">
      <alignment horizontal="right" vertical="top" wrapText="1"/>
    </xf>
    <xf numFmtId="0" fontId="38" fillId="0" borderId="0" xfId="0" applyFont="1" applyFill="1" applyBorder="1" applyAlignment="1">
      <alignment horizontal="center"/>
    </xf>
    <xf numFmtId="0" fontId="7" fillId="0" borderId="0" xfId="0" applyFont="1" applyFill="1"/>
    <xf numFmtId="0" fontId="7" fillId="0" borderId="0" xfId="0" applyFont="1"/>
    <xf numFmtId="164" fontId="36" fillId="0" borderId="0" xfId="0" applyNumberFormat="1" applyFont="1" applyBorder="1" applyAlignment="1" applyProtection="1">
      <alignment horizontal="center" wrapText="1"/>
      <protection hidden="1"/>
    </xf>
    <xf numFmtId="0" fontId="35" fillId="0" borderId="0" xfId="0" applyFont="1" applyAlignment="1">
      <alignment vertical="center"/>
    </xf>
    <xf numFmtId="164" fontId="31" fillId="0" borderId="0" xfId="0" applyNumberFormat="1" applyFont="1" applyFill="1" applyBorder="1" applyAlignment="1" applyProtection="1">
      <alignment vertical="center"/>
      <protection hidden="1"/>
    </xf>
    <xf numFmtId="0" fontId="4" fillId="0" borderId="0" xfId="0" applyFont="1" applyFill="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horizontal="right" vertical="top"/>
    </xf>
    <xf numFmtId="0" fontId="4" fillId="0" borderId="0" xfId="0" applyFont="1" applyFill="1" applyBorder="1" applyAlignment="1">
      <alignment vertical="top"/>
    </xf>
    <xf numFmtId="0" fontId="4" fillId="0" borderId="0" xfId="0" applyFont="1" applyFill="1" applyBorder="1" applyAlignment="1">
      <alignment horizontal="center"/>
    </xf>
    <xf numFmtId="0" fontId="10" fillId="0" borderId="0" xfId="0" applyFont="1" applyFill="1" applyBorder="1" applyAlignment="1">
      <alignment horizontal="center"/>
    </xf>
    <xf numFmtId="0" fontId="2" fillId="0" borderId="0" xfId="0" applyFont="1" applyFill="1" applyBorder="1" applyAlignment="1">
      <alignment horizontal="left"/>
    </xf>
    <xf numFmtId="4" fontId="4" fillId="0" borderId="0" xfId="0" applyNumberFormat="1" applyFont="1" applyFill="1" applyAlignment="1">
      <alignment horizontal="left" vertical="top" wrapText="1" readingOrder="1"/>
    </xf>
    <xf numFmtId="0" fontId="4" fillId="0" borderId="0" xfId="0" applyFont="1" applyFill="1" applyAlignment="1">
      <alignment horizontal="right" vertical="top" wrapText="1"/>
    </xf>
    <xf numFmtId="4" fontId="4" fillId="0" borderId="0" xfId="0" applyNumberFormat="1" applyFont="1" applyFill="1" applyBorder="1" applyAlignment="1">
      <alignment horizontal="right"/>
    </xf>
    <xf numFmtId="4" fontId="4" fillId="0" borderId="0" xfId="0" applyNumberFormat="1" applyFont="1" applyFill="1" applyBorder="1" applyAlignment="1"/>
    <xf numFmtId="0" fontId="4" fillId="0" borderId="0" xfId="0" applyFont="1" applyFill="1" applyBorder="1" applyAlignment="1">
      <alignment horizontal="right" vertical="top" wrapText="1"/>
    </xf>
    <xf numFmtId="0" fontId="4" fillId="0" borderId="0" xfId="0" applyFont="1" applyFill="1" applyBorder="1" applyAlignment="1">
      <alignment horizontal="left" vertical="top" wrapText="1"/>
    </xf>
    <xf numFmtId="0" fontId="4" fillId="0" borderId="0" xfId="0" applyFont="1" applyFill="1" applyAlignment="1">
      <alignment wrapText="1"/>
    </xf>
    <xf numFmtId="4" fontId="4" fillId="0" borderId="0" xfId="0" applyNumberFormat="1" applyFont="1" applyAlignment="1">
      <alignment horizontal="left" vertical="top" wrapText="1" readingOrder="1"/>
    </xf>
    <xf numFmtId="4" fontId="4" fillId="0" borderId="0" xfId="0" applyNumberFormat="1" applyFont="1" applyAlignment="1">
      <alignment horizontal="left" vertical="center" wrapText="1" readingOrder="1"/>
    </xf>
    <xf numFmtId="4" fontId="4" fillId="0" borderId="0" xfId="0" applyNumberFormat="1" applyFont="1" applyAlignment="1">
      <alignment horizontal="right" wrapText="1" readingOrder="1"/>
    </xf>
    <xf numFmtId="6" fontId="10" fillId="0" borderId="0" xfId="0" applyNumberFormat="1" applyFont="1" applyFill="1" applyBorder="1" applyAlignment="1">
      <alignment wrapText="1"/>
    </xf>
    <xf numFmtId="164" fontId="4" fillId="0" borderId="0" xfId="0" applyNumberFormat="1" applyFont="1" applyFill="1" applyBorder="1" applyAlignment="1">
      <alignment horizontal="center"/>
    </xf>
    <xf numFmtId="6" fontId="44" fillId="0" borderId="0" xfId="0" applyNumberFormat="1" applyFont="1" applyFill="1" applyBorder="1" applyAlignment="1">
      <alignment wrapText="1"/>
    </xf>
    <xf numFmtId="6" fontId="10" fillId="0" borderId="0" xfId="0" applyNumberFormat="1" applyFont="1" applyFill="1" applyBorder="1" applyAlignment="1">
      <alignment horizontal="center" wrapText="1"/>
    </xf>
    <xf numFmtId="6" fontId="44" fillId="0" borderId="0" xfId="0" applyNumberFormat="1" applyFont="1" applyFill="1" applyBorder="1" applyAlignment="1">
      <alignment vertical="center" wrapText="1"/>
    </xf>
    <xf numFmtId="0" fontId="44" fillId="0" borderId="0" xfId="0" applyFont="1" applyFill="1" applyBorder="1" applyAlignment="1">
      <alignment vertical="center" wrapText="1"/>
    </xf>
    <xf numFmtId="0" fontId="10" fillId="0" borderId="0" xfId="0" applyFont="1" applyFill="1" applyBorder="1" applyAlignment="1">
      <alignment horizontal="center" wrapText="1"/>
    </xf>
    <xf numFmtId="4" fontId="45" fillId="0" borderId="0" xfId="0" applyNumberFormat="1" applyFont="1" applyFill="1" applyBorder="1" applyAlignment="1">
      <alignment vertical="top"/>
    </xf>
    <xf numFmtId="0" fontId="4" fillId="0" borderId="0" xfId="0" applyFont="1" applyFill="1" applyBorder="1" applyAlignment="1">
      <alignment horizontal="left" vertical="top"/>
    </xf>
    <xf numFmtId="2" fontId="10" fillId="0" borderId="0" xfId="0" applyNumberFormat="1" applyFont="1" applyFill="1" applyBorder="1" applyAlignment="1"/>
    <xf numFmtId="2" fontId="35" fillId="0" borderId="0" xfId="0" applyNumberFormat="1" applyFont="1" applyFill="1" applyBorder="1" applyAlignment="1"/>
    <xf numFmtId="0" fontId="4"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4" fillId="0" borderId="0" xfId="41" applyNumberFormat="1" applyFont="1" applyFill="1" applyAlignment="1">
      <alignment horizontal="left" vertical="top" wrapText="1"/>
    </xf>
    <xf numFmtId="0" fontId="37" fillId="0" borderId="0" xfId="0" applyFont="1" applyFill="1" applyBorder="1"/>
    <xf numFmtId="0" fontId="4" fillId="0" borderId="0" xfId="0" applyFont="1" applyFill="1" applyBorder="1" applyAlignment="1">
      <alignment horizontal="center" wrapText="1"/>
    </xf>
    <xf numFmtId="0" fontId="4" fillId="0" borderId="0" xfId="0" applyFont="1" applyAlignment="1">
      <alignment horizontal="right" vertical="top"/>
    </xf>
    <xf numFmtId="165" fontId="4" fillId="0" borderId="0" xfId="0" applyNumberFormat="1" applyFont="1" applyFill="1" applyBorder="1"/>
    <xf numFmtId="166" fontId="4" fillId="0" borderId="0" xfId="0" applyNumberFormat="1" applyFont="1" applyFill="1" applyBorder="1" applyAlignment="1">
      <alignment horizontal="right"/>
    </xf>
    <xf numFmtId="164" fontId="39" fillId="0" borderId="0" xfId="0" applyNumberFormat="1" applyFont="1" applyFill="1" applyBorder="1" applyAlignment="1" applyProtection="1">
      <alignment horizontal="center"/>
      <protection hidden="1"/>
    </xf>
    <xf numFmtId="0" fontId="3" fillId="0" borderId="0" xfId="0" applyFont="1" applyFill="1" applyAlignment="1">
      <alignment horizontal="center" vertical="center"/>
    </xf>
    <xf numFmtId="0" fontId="40" fillId="0" borderId="0" xfId="0" applyFont="1" applyFill="1" applyAlignment="1">
      <alignment horizontal="center" vertical="center"/>
    </xf>
    <xf numFmtId="0" fontId="31"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horizontal="center" vertical="center"/>
    </xf>
    <xf numFmtId="0" fontId="33" fillId="0" borderId="0" xfId="0" applyNumberFormat="1" applyFont="1" applyFill="1" applyBorder="1" applyAlignment="1">
      <alignment vertical="top" wrapText="1"/>
    </xf>
    <xf numFmtId="0" fontId="6" fillId="0" borderId="0" xfId="0" applyNumberFormat="1" applyFont="1" applyFill="1" applyBorder="1" applyAlignment="1">
      <alignment horizontal="center" vertical="top" wrapText="1"/>
    </xf>
    <xf numFmtId="0" fontId="33" fillId="0" borderId="0" xfId="0" applyNumberFormat="1" applyFont="1" applyFill="1" applyBorder="1" applyAlignment="1">
      <alignment horizontal="center" vertical="top" wrapText="1"/>
    </xf>
    <xf numFmtId="0" fontId="3" fillId="0" borderId="0" xfId="0" applyFont="1" applyAlignment="1"/>
    <xf numFmtId="0" fontId="4" fillId="0" borderId="0" xfId="41" applyFont="1" applyFill="1" applyAlignment="1">
      <alignment horizontal="left" vertical="top" wrapText="1"/>
    </xf>
    <xf numFmtId="164" fontId="4" fillId="0" borderId="0" xfId="0" applyNumberFormat="1" applyFont="1" applyFill="1" applyBorder="1"/>
    <xf numFmtId="0" fontId="4" fillId="0" borderId="0" xfId="41" applyFont="1" applyFill="1" applyBorder="1" applyAlignment="1">
      <alignment horizontal="left" vertical="top" wrapText="1"/>
    </xf>
    <xf numFmtId="0" fontId="4" fillId="0" borderId="0" xfId="0" applyFont="1" applyBorder="1" applyAlignment="1">
      <alignment vertical="top" wrapText="1"/>
    </xf>
    <xf numFmtId="164" fontId="35" fillId="0" borderId="0" xfId="0" applyNumberFormat="1" applyFont="1" applyFill="1" applyBorder="1" applyAlignment="1" applyProtection="1">
      <alignment horizontal="center" wrapText="1"/>
      <protection hidden="1"/>
    </xf>
    <xf numFmtId="0" fontId="47" fillId="0" borderId="0" xfId="0" applyFont="1" applyFill="1" applyBorder="1"/>
    <xf numFmtId="0" fontId="4" fillId="0" borderId="0" xfId="0" applyFont="1" applyFill="1" applyBorder="1" applyAlignment="1">
      <alignment horizontal="center" vertical="top"/>
    </xf>
    <xf numFmtId="0" fontId="0" fillId="0" borderId="0" xfId="0" applyFill="1" applyAlignment="1">
      <alignment horizontal="center"/>
    </xf>
    <xf numFmtId="4" fontId="0" fillId="0" borderId="0" xfId="0" applyNumberFormat="1" applyFill="1"/>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wrapText="1"/>
    </xf>
    <xf numFmtId="4" fontId="4" fillId="0" borderId="0" xfId="0" applyNumberFormat="1" applyFont="1" applyAlignment="1">
      <alignment horizontal="center"/>
    </xf>
    <xf numFmtId="0" fontId="34" fillId="0" borderId="0" xfId="0" applyFont="1" applyFill="1" applyBorder="1" applyAlignment="1">
      <alignment wrapText="1"/>
    </xf>
    <xf numFmtId="0" fontId="4" fillId="0" borderId="0" xfId="0" applyFont="1" applyFill="1" applyBorder="1" applyAlignment="1">
      <alignment horizontal="right"/>
    </xf>
    <xf numFmtId="0" fontId="4" fillId="0" borderId="0" xfId="0" applyFont="1" applyFill="1" applyBorder="1" applyAlignment="1" applyProtection="1">
      <alignment horizontal="center"/>
      <protection hidden="1"/>
    </xf>
    <xf numFmtId="0" fontId="4" fillId="0" borderId="0" xfId="0" applyFont="1" applyAlignment="1">
      <alignment horizontal="left" vertical="top" wrapText="1"/>
    </xf>
    <xf numFmtId="0" fontId="4" fillId="0" borderId="0" xfId="0" applyFont="1" applyFill="1" applyBorder="1" applyAlignment="1" applyProtection="1">
      <alignment horizontal="justify" vertical="top" wrapText="1"/>
      <protection hidden="1"/>
    </xf>
    <xf numFmtId="0" fontId="4" fillId="0" borderId="0" xfId="0" applyFont="1" applyFill="1" applyBorder="1" applyAlignment="1">
      <alignment horizontal="justify" vertical="top" wrapText="1"/>
    </xf>
    <xf numFmtId="0" fontId="4" fillId="0" borderId="0" xfId="0" applyFont="1" applyAlignment="1">
      <alignment horizontal="right"/>
    </xf>
    <xf numFmtId="0" fontId="4" fillId="0" borderId="0" xfId="0" applyFont="1" applyAlignment="1"/>
    <xf numFmtId="0" fontId="4" fillId="0" borderId="0" xfId="0" applyFont="1"/>
    <xf numFmtId="169" fontId="4" fillId="0" borderId="0" xfId="0" applyNumberFormat="1" applyFont="1" applyFill="1" applyBorder="1" applyAlignment="1" applyProtection="1">
      <alignment horizontal="center"/>
      <protection hidden="1"/>
    </xf>
    <xf numFmtId="0" fontId="57" fillId="0" borderId="0" xfId="0" applyFont="1" applyAlignment="1">
      <alignment horizontal="center" vertical="top" wrapText="1"/>
    </xf>
    <xf numFmtId="44" fontId="75" fillId="0" borderId="0" xfId="50" applyFont="1" applyBorder="1" applyAlignment="1">
      <alignment horizontal="center"/>
    </xf>
    <xf numFmtId="0" fontId="50" fillId="0" borderId="0" xfId="0" applyFont="1" applyAlignment="1">
      <alignment horizontal="left" vertical="top" wrapText="1"/>
    </xf>
    <xf numFmtId="0" fontId="33" fillId="0" borderId="0" xfId="0" applyFont="1" applyFill="1" applyBorder="1" applyAlignment="1">
      <alignment horizontal="center" vertical="center"/>
    </xf>
    <xf numFmtId="0" fontId="53" fillId="0" borderId="0" xfId="0" applyFont="1" applyAlignment="1">
      <alignment horizontal="left" vertical="top" wrapText="1"/>
    </xf>
    <xf numFmtId="168" fontId="4" fillId="0" borderId="0" xfId="50" applyNumberFormat="1" applyFont="1" applyAlignment="1">
      <alignment horizontal="center" wrapText="1"/>
    </xf>
    <xf numFmtId="0" fontId="4" fillId="0" borderId="0" xfId="0" applyFont="1" applyAlignment="1">
      <alignment horizontal="center" vertical="top"/>
    </xf>
    <xf numFmtId="0" fontId="4" fillId="0" borderId="0" xfId="0" applyFont="1" applyAlignment="1">
      <alignment horizontal="center" wrapText="1"/>
    </xf>
    <xf numFmtId="2" fontId="54" fillId="0" borderId="0" xfId="0" applyNumberFormat="1" applyFont="1" applyAlignment="1">
      <alignment wrapText="1"/>
    </xf>
    <xf numFmtId="44" fontId="53" fillId="0" borderId="0" xfId="50" applyFont="1" applyAlignment="1">
      <alignment horizontal="left" vertical="top" wrapText="1"/>
    </xf>
    <xf numFmtId="49" fontId="54" fillId="0" borderId="0" xfId="0" applyNumberFormat="1" applyFont="1" applyAlignment="1">
      <alignment horizontal="right" vertical="top" wrapText="1"/>
    </xf>
    <xf numFmtId="0" fontId="53" fillId="0" borderId="0" xfId="0" applyFont="1" applyAlignment="1">
      <alignment horizontal="right" vertical="top" wrapText="1"/>
    </xf>
    <xf numFmtId="0" fontId="55" fillId="0" borderId="0" xfId="0" applyFont="1" applyBorder="1" applyAlignment="1">
      <alignment horizontal="center" vertical="top" wrapText="1"/>
    </xf>
    <xf numFmtId="0" fontId="53" fillId="0" borderId="0" xfId="0" applyFont="1" applyBorder="1" applyAlignment="1">
      <alignment horizontal="left" vertical="top" wrapText="1"/>
    </xf>
    <xf numFmtId="44" fontId="53" fillId="0" borderId="0" xfId="0" applyNumberFormat="1" applyFont="1" applyBorder="1" applyAlignment="1">
      <alignment horizontal="left" vertical="top" wrapText="1"/>
    </xf>
    <xf numFmtId="0" fontId="56" fillId="0" borderId="0" xfId="0" applyFont="1" applyBorder="1" applyAlignment="1">
      <alignment horizontal="right" vertical="top" wrapText="1"/>
    </xf>
    <xf numFmtId="0" fontId="58" fillId="0" borderId="0" xfId="0" applyFont="1" applyAlignment="1">
      <alignment horizontal="center" vertical="top" wrapText="1"/>
    </xf>
    <xf numFmtId="2" fontId="53" fillId="0" borderId="0" xfId="50" applyNumberFormat="1" applyFont="1" applyAlignment="1">
      <alignment horizontal="right" vertical="top" wrapText="1"/>
    </xf>
    <xf numFmtId="2" fontId="50" fillId="0" borderId="0" xfId="50" applyNumberFormat="1" applyFont="1" applyAlignment="1">
      <alignment horizontal="right" vertical="top" wrapText="1"/>
    </xf>
    <xf numFmtId="44" fontId="50" fillId="0" borderId="0" xfId="50" applyNumberFormat="1" applyFont="1" applyAlignment="1">
      <alignment horizontal="right" vertical="top" wrapText="1"/>
    </xf>
    <xf numFmtId="167" fontId="50" fillId="0" borderId="0" xfId="50" applyNumberFormat="1" applyFont="1" applyAlignment="1">
      <alignment horizontal="right" vertical="top" wrapText="1"/>
    </xf>
    <xf numFmtId="0" fontId="51" fillId="0" borderId="0" xfId="0" applyFont="1" applyAlignment="1">
      <alignment horizontal="right" vertical="top" wrapText="1"/>
    </xf>
    <xf numFmtId="0" fontId="55" fillId="0" borderId="0" xfId="0" applyFont="1" applyAlignment="1">
      <alignment horizontal="center" vertical="top" wrapText="1"/>
    </xf>
    <xf numFmtId="0" fontId="51" fillId="0" borderId="0" xfId="0" applyFont="1" applyAlignment="1">
      <alignment horizontal="left" vertical="top" wrapText="1"/>
    </xf>
    <xf numFmtId="1" fontId="51" fillId="0" borderId="0" xfId="0" applyNumberFormat="1" applyFont="1" applyAlignment="1">
      <alignment horizontal="right" vertical="top" wrapText="1"/>
    </xf>
    <xf numFmtId="1" fontId="51" fillId="0" borderId="0" xfId="0" applyNumberFormat="1" applyFont="1" applyAlignment="1">
      <alignment horizontal="left" vertical="top" wrapText="1"/>
    </xf>
    <xf numFmtId="0" fontId="50" fillId="0" borderId="0" xfId="0" applyFont="1" applyBorder="1" applyAlignment="1">
      <alignment horizontal="left" vertical="top" wrapText="1"/>
    </xf>
    <xf numFmtId="0" fontId="58" fillId="0" borderId="0" xfId="0" applyFont="1" applyAlignment="1">
      <alignment horizontal="left" vertical="top" wrapText="1"/>
    </xf>
    <xf numFmtId="1" fontId="53" fillId="0" borderId="0" xfId="0" applyNumberFormat="1" applyFont="1" applyAlignment="1">
      <alignment horizontal="right" vertical="top" wrapText="1"/>
    </xf>
    <xf numFmtId="1" fontId="53" fillId="0" borderId="0" xfId="0" applyNumberFormat="1" applyFont="1" applyAlignment="1">
      <alignment horizontal="left" vertical="top" wrapText="1"/>
    </xf>
    <xf numFmtId="1" fontId="53" fillId="0" borderId="0" xfId="50" applyNumberFormat="1" applyFont="1" applyAlignment="1">
      <alignment horizontal="right" vertical="top" wrapText="1"/>
    </xf>
    <xf numFmtId="0" fontId="53" fillId="0" borderId="0" xfId="0" applyFont="1" applyAlignment="1">
      <alignment horizontal="left" wrapText="1"/>
    </xf>
    <xf numFmtId="0" fontId="50" fillId="0" borderId="0" xfId="0" applyFont="1" applyAlignment="1">
      <alignment vertical="top" wrapText="1"/>
    </xf>
    <xf numFmtId="1" fontId="50" fillId="0" borderId="0" xfId="50" applyNumberFormat="1" applyFont="1" applyAlignment="1">
      <alignment horizontal="right" vertical="top" wrapText="1"/>
    </xf>
    <xf numFmtId="1" fontId="53" fillId="0" borderId="0" xfId="50" applyNumberFormat="1" applyFont="1" applyAlignment="1">
      <alignment horizontal="left" vertical="top" wrapText="1"/>
    </xf>
    <xf numFmtId="1" fontId="50" fillId="0" borderId="0" xfId="0" applyNumberFormat="1" applyFont="1" applyAlignment="1">
      <alignment horizontal="right" vertical="top" wrapText="1"/>
    </xf>
    <xf numFmtId="0" fontId="54" fillId="0" borderId="0" xfId="0" applyFont="1" applyAlignment="1">
      <alignment wrapText="1"/>
    </xf>
    <xf numFmtId="4" fontId="54" fillId="0" borderId="0" xfId="50" applyNumberFormat="1" applyFont="1" applyAlignment="1">
      <alignment horizontal="right" vertical="top" wrapText="1"/>
    </xf>
    <xf numFmtId="4" fontId="54" fillId="0" borderId="0" xfId="0" applyNumberFormat="1" applyFont="1" applyAlignment="1">
      <alignment horizontal="right" vertical="top" wrapText="1"/>
    </xf>
    <xf numFmtId="4" fontId="54" fillId="0" borderId="0" xfId="50" applyNumberFormat="1" applyFont="1" applyFill="1" applyAlignment="1">
      <alignment horizontal="right" vertical="top" wrapText="1"/>
    </xf>
    <xf numFmtId="4" fontId="54" fillId="0" borderId="0" xfId="0" applyNumberFormat="1" applyFont="1" applyFill="1" applyAlignment="1">
      <alignment horizontal="right" vertical="top" wrapText="1"/>
    </xf>
    <xf numFmtId="0" fontId="50" fillId="0" borderId="0" xfId="0" applyFont="1" applyFill="1" applyAlignment="1">
      <alignment horizontal="left" vertical="top" wrapText="1"/>
    </xf>
    <xf numFmtId="0" fontId="53" fillId="0" borderId="10" xfId="0" applyFont="1" applyBorder="1" applyAlignment="1">
      <alignment horizontal="right" vertical="top" wrapText="1"/>
    </xf>
    <xf numFmtId="0" fontId="53" fillId="0" borderId="10" xfId="0" applyFont="1" applyBorder="1" applyAlignment="1">
      <alignment horizontal="left" vertical="top" wrapText="1"/>
    </xf>
    <xf numFmtId="1" fontId="53" fillId="0" borderId="10" xfId="0" applyNumberFormat="1" applyFont="1" applyBorder="1" applyAlignment="1">
      <alignment horizontal="right" vertical="top" wrapText="1"/>
    </xf>
    <xf numFmtId="1" fontId="53" fillId="0" borderId="10" xfId="0" applyNumberFormat="1" applyFont="1" applyBorder="1" applyAlignment="1">
      <alignment horizontal="left" vertical="top" wrapText="1"/>
    </xf>
    <xf numFmtId="0" fontId="60" fillId="0" borderId="0" xfId="0" applyFont="1" applyAlignment="1">
      <alignment horizontal="right" vertical="top" wrapText="1"/>
    </xf>
    <xf numFmtId="0" fontId="60" fillId="0" borderId="0" xfId="0" applyFont="1" applyAlignment="1">
      <alignment horizontal="left" vertical="top" wrapText="1"/>
    </xf>
    <xf numFmtId="1" fontId="60" fillId="0" borderId="0" xfId="0" applyNumberFormat="1" applyFont="1" applyAlignment="1">
      <alignment horizontal="left" vertical="top" wrapText="1"/>
    </xf>
    <xf numFmtId="1" fontId="50" fillId="0" borderId="0" xfId="0" applyNumberFormat="1" applyFont="1" applyAlignment="1">
      <alignment horizontal="left" vertical="top" wrapText="1"/>
    </xf>
    <xf numFmtId="0" fontId="4" fillId="0" borderId="0" xfId="0" applyFont="1" applyAlignment="1">
      <alignment horizontal="right" wrapText="1"/>
    </xf>
    <xf numFmtId="0" fontId="4" fillId="0" borderId="0" xfId="0" applyFont="1" applyAlignment="1">
      <alignment wrapText="1"/>
    </xf>
    <xf numFmtId="0" fontId="46" fillId="0" borderId="0" xfId="0" applyFont="1" applyAlignment="1">
      <alignment horizontal="center"/>
    </xf>
    <xf numFmtId="1" fontId="4" fillId="0" borderId="0" xfId="0" applyNumberFormat="1" applyFont="1" applyAlignment="1">
      <alignment horizontal="left" vertical="top" wrapText="1"/>
    </xf>
    <xf numFmtId="0" fontId="1" fillId="0" borderId="0" xfId="0" applyFont="1" applyAlignment="1" applyProtection="1">
      <alignment horizontal="center"/>
      <protection hidden="1"/>
    </xf>
    <xf numFmtId="1" fontId="61" fillId="0" borderId="0" xfId="0" applyNumberFormat="1" applyFont="1" applyAlignment="1">
      <alignment horizontal="left" vertical="top" wrapText="1"/>
    </xf>
    <xf numFmtId="49" fontId="50" fillId="0" borderId="0" xfId="0" applyNumberFormat="1" applyFont="1" applyAlignment="1">
      <alignment horizontal="left" vertical="top" wrapText="1"/>
    </xf>
    <xf numFmtId="0" fontId="50" fillId="0" borderId="0" xfId="0" applyNumberFormat="1" applyFont="1" applyAlignment="1">
      <alignment horizontal="left" vertical="top" wrapText="1"/>
    </xf>
    <xf numFmtId="0" fontId="46" fillId="0" borderId="0" xfId="0" applyFont="1" applyFill="1" applyBorder="1" applyAlignment="1">
      <alignment horizontal="center"/>
    </xf>
    <xf numFmtId="168" fontId="4" fillId="0" borderId="0" xfId="50" applyNumberFormat="1" applyFont="1" applyFill="1" applyAlignment="1">
      <alignment horizontal="center" wrapText="1"/>
    </xf>
    <xf numFmtId="4" fontId="50" fillId="0" borderId="0" xfId="0" applyNumberFormat="1" applyFont="1" applyAlignment="1">
      <alignment horizontal="left" vertical="top" wrapText="1"/>
    </xf>
    <xf numFmtId="2" fontId="50" fillId="0" borderId="0" xfId="0" applyNumberFormat="1" applyFont="1" applyAlignment="1">
      <alignment horizontal="right" vertical="top" wrapText="1"/>
    </xf>
    <xf numFmtId="2" fontId="53" fillId="0" borderId="10" xfId="0" applyNumberFormat="1" applyFont="1" applyBorder="1" applyAlignment="1">
      <alignment horizontal="right" vertical="top" wrapText="1"/>
    </xf>
    <xf numFmtId="1" fontId="53" fillId="0" borderId="10" xfId="50" applyNumberFormat="1" applyFont="1" applyBorder="1" applyAlignment="1">
      <alignment horizontal="left" vertical="top" wrapText="1"/>
    </xf>
    <xf numFmtId="0" fontId="51" fillId="0" borderId="0" xfId="0" applyFont="1" applyBorder="1" applyAlignment="1">
      <alignment horizontal="left" vertical="top" wrapText="1"/>
    </xf>
    <xf numFmtId="0" fontId="2" fillId="0" borderId="0" xfId="0" applyFont="1" applyBorder="1" applyAlignment="1">
      <alignment horizontal="center" vertical="top" wrapText="1"/>
    </xf>
    <xf numFmtId="49" fontId="51" fillId="0" borderId="0" xfId="0" applyNumberFormat="1" applyFont="1" applyAlignment="1">
      <alignment horizontal="left" vertical="top" wrapText="1"/>
    </xf>
    <xf numFmtId="0" fontId="62" fillId="0" borderId="0" xfId="0" applyFont="1" applyAlignment="1">
      <alignment horizontal="left" vertical="top" wrapText="1"/>
    </xf>
    <xf numFmtId="0" fontId="63" fillId="0" borderId="0" xfId="0" applyFont="1" applyAlignment="1">
      <alignment horizontal="center" vertical="top" wrapText="1"/>
    </xf>
    <xf numFmtId="0" fontId="64" fillId="0" borderId="0" xfId="0" applyFont="1" applyAlignment="1">
      <alignment horizontal="left" vertical="top" wrapText="1"/>
    </xf>
    <xf numFmtId="0" fontId="62" fillId="0" borderId="10" xfId="0" applyFont="1" applyBorder="1" applyAlignment="1">
      <alignment horizontal="left" vertical="top" wrapText="1"/>
    </xf>
    <xf numFmtId="0" fontId="60" fillId="0" borderId="10" xfId="0" applyFont="1" applyBorder="1" applyAlignment="1">
      <alignment horizontal="left" vertical="top" wrapText="1"/>
    </xf>
    <xf numFmtId="0" fontId="64" fillId="0" borderId="0" xfId="0" applyFont="1" applyAlignment="1">
      <alignment vertical="top" wrapText="1"/>
    </xf>
    <xf numFmtId="44" fontId="75" fillId="0" borderId="0" xfId="50" applyFont="1" applyBorder="1" applyAlignment="1">
      <alignment horizontal="left"/>
    </xf>
    <xf numFmtId="44" fontId="75" fillId="0" borderId="0" xfId="50" applyFont="1" applyAlignment="1"/>
    <xf numFmtId="44" fontId="75" fillId="0" borderId="0" xfId="50" applyFont="1" applyBorder="1" applyAlignment="1"/>
    <xf numFmtId="44" fontId="75" fillId="0" borderId="0" xfId="50" applyFont="1" applyBorder="1" applyAlignment="1">
      <alignment horizontal="right"/>
    </xf>
    <xf numFmtId="0" fontId="75" fillId="0" borderId="0" xfId="42" applyFont="1" applyAlignment="1">
      <alignment horizontal="center" vertical="top"/>
    </xf>
    <xf numFmtId="0" fontId="75" fillId="0" borderId="0" xfId="42" applyFont="1" applyAlignment="1">
      <alignment horizontal="justify" vertical="top" wrapText="1"/>
    </xf>
    <xf numFmtId="0" fontId="75" fillId="0" borderId="0" xfId="42" applyFont="1" applyBorder="1" applyAlignment="1">
      <alignment horizontal="center"/>
    </xf>
    <xf numFmtId="0" fontId="76" fillId="0" borderId="0" xfId="42" applyFont="1" applyBorder="1" applyAlignment="1">
      <alignment horizontal="center"/>
    </xf>
    <xf numFmtId="0" fontId="75" fillId="0" borderId="0" xfId="39" applyFont="1" applyBorder="1" applyAlignment="1">
      <alignment horizontal="center" vertical="top"/>
    </xf>
    <xf numFmtId="0" fontId="75" fillId="0" borderId="0" xfId="43" applyFont="1" applyBorder="1" applyAlignment="1">
      <alignment horizontal="justify" vertical="top" wrapText="1"/>
    </xf>
    <xf numFmtId="0" fontId="75" fillId="0" borderId="0" xfId="39" applyFont="1" applyBorder="1"/>
    <xf numFmtId="0" fontId="76" fillId="0" borderId="0" xfId="39" applyFont="1" applyBorder="1"/>
    <xf numFmtId="0" fontId="75" fillId="0" borderId="0" xfId="43" applyFont="1" applyAlignment="1">
      <alignment horizontal="center" vertical="top"/>
    </xf>
    <xf numFmtId="0" fontId="75" fillId="0" borderId="0" xfId="43" applyFont="1" applyAlignment="1">
      <alignment horizontal="justify" vertical="top" wrapText="1"/>
    </xf>
    <xf numFmtId="0" fontId="75" fillId="0" borderId="0" xfId="43" applyFont="1" applyBorder="1" applyAlignment="1">
      <alignment horizontal="center"/>
    </xf>
    <xf numFmtId="0" fontId="76" fillId="0" borderId="0" xfId="43" applyFont="1" applyBorder="1" applyAlignment="1">
      <alignment horizontal="center"/>
    </xf>
    <xf numFmtId="16" fontId="75" fillId="0" borderId="0" xfId="36" applyNumberFormat="1" applyFont="1" applyFill="1" applyBorder="1" applyAlignment="1">
      <alignment horizontal="left" vertical="top" wrapText="1"/>
    </xf>
    <xf numFmtId="44" fontId="76" fillId="0" borderId="0" xfId="50" applyFont="1" applyBorder="1" applyAlignment="1">
      <alignment horizontal="right"/>
    </xf>
    <xf numFmtId="44" fontId="83" fillId="0" borderId="0" xfId="50" applyFont="1" applyBorder="1" applyAlignment="1">
      <alignment horizontal="right"/>
    </xf>
    <xf numFmtId="0" fontId="0" fillId="0" borderId="11" xfId="0" applyBorder="1"/>
    <xf numFmtId="0" fontId="0" fillId="0" borderId="0" xfId="0" applyBorder="1"/>
    <xf numFmtId="0" fontId="0" fillId="0" borderId="12" xfId="0" applyBorder="1"/>
    <xf numFmtId="164" fontId="4" fillId="0" borderId="0" xfId="0" applyNumberFormat="1" applyFont="1" applyFill="1" applyBorder="1" applyAlignment="1" applyProtection="1">
      <alignment horizontal="center"/>
      <protection locked="0" hidden="1"/>
    </xf>
    <xf numFmtId="0" fontId="3" fillId="0" borderId="0" xfId="0" applyFont="1" applyFill="1" applyBorder="1" applyAlignment="1" applyProtection="1">
      <alignment horizontal="center" vertical="center"/>
    </xf>
    <xf numFmtId="6" fontId="35" fillId="0" borderId="0" xfId="0" applyNumberFormat="1" applyFont="1" applyFill="1" applyBorder="1" applyAlignment="1" applyProtection="1">
      <alignment horizontal="center" wrapText="1"/>
    </xf>
    <xf numFmtId="0" fontId="4" fillId="0" borderId="0" xfId="0" applyFont="1" applyFill="1" applyBorder="1" applyProtection="1"/>
    <xf numFmtId="0" fontId="35" fillId="0" borderId="0" xfId="0" applyNumberFormat="1" applyFont="1" applyFill="1" applyBorder="1" applyAlignment="1" applyProtection="1">
      <alignment horizontal="center"/>
    </xf>
    <xf numFmtId="6" fontId="43" fillId="0" borderId="0" xfId="0" applyNumberFormat="1" applyFont="1" applyFill="1" applyBorder="1" applyAlignment="1" applyProtection="1">
      <alignment wrapText="1"/>
    </xf>
    <xf numFmtId="0" fontId="35" fillId="0" borderId="0" xfId="0" applyFont="1" applyFill="1" applyBorder="1" applyAlignment="1" applyProtection="1">
      <alignment horizontal="center"/>
    </xf>
    <xf numFmtId="0" fontId="43" fillId="0" borderId="0" xfId="0" applyFont="1" applyFill="1" applyBorder="1" applyAlignment="1" applyProtection="1">
      <alignment horizontal="center"/>
    </xf>
    <xf numFmtId="168" fontId="4" fillId="0" borderId="0" xfId="50" applyNumberFormat="1" applyFont="1" applyAlignment="1" applyProtection="1">
      <alignment horizontal="center" wrapText="1"/>
      <protection locked="0"/>
    </xf>
    <xf numFmtId="1" fontId="53" fillId="0" borderId="0" xfId="0" applyNumberFormat="1" applyFont="1" applyAlignment="1" applyProtection="1">
      <alignment horizontal="left" vertical="top" wrapText="1"/>
    </xf>
    <xf numFmtId="0" fontId="4" fillId="0" borderId="0" xfId="0" applyFont="1" applyFill="1" applyAlignment="1" applyProtection="1">
      <alignment horizontal="left" vertical="top" wrapText="1"/>
    </xf>
    <xf numFmtId="164" fontId="86" fillId="0" borderId="0" xfId="0" applyNumberFormat="1" applyFont="1" applyFill="1" applyBorder="1" applyAlignment="1" applyProtection="1">
      <alignment horizontal="center"/>
      <protection hidden="1"/>
    </xf>
    <xf numFmtId="0" fontId="67" fillId="0" borderId="0" xfId="46" applyFont="1"/>
    <xf numFmtId="49" fontId="68" fillId="0" borderId="0" xfId="46" applyNumberFormat="1" applyFont="1" applyFill="1" applyBorder="1" applyAlignment="1">
      <alignment horizontal="left" vertical="top"/>
    </xf>
    <xf numFmtId="0" fontId="67" fillId="0" borderId="0" xfId="46" applyNumberFormat="1" applyFont="1" applyFill="1" applyBorder="1" applyAlignment="1">
      <alignment horizontal="justify"/>
    </xf>
    <xf numFmtId="0" fontId="67" fillId="0" borderId="0" xfId="46" applyFont="1" applyFill="1" applyBorder="1" applyAlignment="1">
      <alignment horizontal="left" vertical="center"/>
    </xf>
    <xf numFmtId="1" fontId="67" fillId="0" borderId="0" xfId="46" applyNumberFormat="1" applyFont="1" applyFill="1" applyBorder="1" applyAlignment="1">
      <alignment horizontal="center" vertical="center"/>
    </xf>
    <xf numFmtId="4" fontId="67" fillId="0" borderId="0" xfId="46" applyNumberFormat="1" applyFont="1" applyFill="1" applyBorder="1" applyAlignment="1">
      <alignment horizontal="right" vertical="center"/>
    </xf>
    <xf numFmtId="0" fontId="67" fillId="0" borderId="0" xfId="46" applyFont="1" applyFill="1" applyAlignment="1">
      <alignment vertical="center"/>
    </xf>
    <xf numFmtId="49" fontId="67" fillId="0" borderId="13" xfId="46" applyNumberFormat="1" applyFont="1" applyBorder="1" applyAlignment="1">
      <alignment vertical="top"/>
    </xf>
    <xf numFmtId="0" fontId="67" fillId="0" borderId="13" xfId="46" applyNumberFormat="1" applyFont="1" applyBorder="1" applyAlignment="1">
      <alignment horizontal="justify"/>
    </xf>
    <xf numFmtId="49" fontId="67" fillId="0" borderId="13" xfId="46" applyNumberFormat="1" applyFont="1" applyBorder="1" applyAlignment="1">
      <alignment horizontal="left" vertical="top"/>
    </xf>
    <xf numFmtId="4" fontId="67" fillId="0" borderId="13" xfId="46" applyNumberFormat="1" applyFont="1" applyBorder="1" applyAlignment="1">
      <alignment horizontal="center" vertical="top"/>
    </xf>
    <xf numFmtId="49" fontId="68" fillId="0" borderId="0" xfId="46" applyNumberFormat="1" applyFont="1" applyFill="1" applyBorder="1" applyAlignment="1">
      <alignment horizontal="center" vertical="center"/>
    </xf>
    <xf numFmtId="4" fontId="67" fillId="0" borderId="0" xfId="46" applyNumberFormat="1" applyFont="1" applyFill="1" applyBorder="1" applyAlignment="1">
      <alignment horizontal="center" vertical="center"/>
    </xf>
    <xf numFmtId="49" fontId="67" fillId="0" borderId="0" xfId="46" applyNumberFormat="1" applyFont="1" applyBorder="1" applyAlignment="1">
      <alignment vertical="top"/>
    </xf>
    <xf numFmtId="0" fontId="66" fillId="0" borderId="0" xfId="46" applyNumberFormat="1" applyFont="1" applyBorder="1" applyAlignment="1">
      <alignment horizontal="justify"/>
    </xf>
    <xf numFmtId="0" fontId="66" fillId="0" borderId="0" xfId="46" applyFont="1" applyBorder="1" applyAlignment="1">
      <alignment horizontal="left"/>
    </xf>
    <xf numFmtId="4" fontId="66" fillId="0" borderId="0" xfId="46" applyNumberFormat="1" applyFont="1" applyBorder="1" applyAlignment="1">
      <alignment horizontal="left"/>
    </xf>
    <xf numFmtId="4" fontId="67" fillId="0" borderId="0" xfId="46" applyNumberFormat="1" applyFont="1" applyAlignment="1"/>
    <xf numFmtId="0" fontId="66" fillId="0" borderId="0" xfId="46" applyFont="1"/>
    <xf numFmtId="49" fontId="69" fillId="0" borderId="0" xfId="46" applyNumberFormat="1" applyFont="1" applyAlignment="1">
      <alignment vertical="top"/>
    </xf>
    <xf numFmtId="0" fontId="67" fillId="0" borderId="0" xfId="46" applyFont="1" applyAlignment="1">
      <alignment vertical="top"/>
    </xf>
    <xf numFmtId="0" fontId="67" fillId="0" borderId="0" xfId="46" applyFont="1" applyAlignment="1">
      <alignment horizontal="justify" wrapText="1"/>
    </xf>
    <xf numFmtId="1" fontId="68" fillId="0" borderId="0" xfId="46" applyNumberFormat="1" applyFont="1" applyBorder="1"/>
    <xf numFmtId="1" fontId="68" fillId="0" borderId="0" xfId="46" applyNumberFormat="1" applyFont="1" applyBorder="1" applyAlignment="1">
      <alignment horizontal="left"/>
    </xf>
    <xf numFmtId="4" fontId="68" fillId="0" borderId="0" xfId="46" applyNumberFormat="1" applyFont="1"/>
    <xf numFmtId="49" fontId="69" fillId="0" borderId="0" xfId="46" applyNumberFormat="1" applyFont="1" applyBorder="1" applyAlignment="1">
      <alignment vertical="top"/>
    </xf>
    <xf numFmtId="0" fontId="67" fillId="0" borderId="0" xfId="46" applyNumberFormat="1" applyFont="1" applyAlignment="1">
      <alignment horizontal="justify" wrapText="1"/>
    </xf>
    <xf numFmtId="49" fontId="68" fillId="0" borderId="0" xfId="46" applyNumberFormat="1" applyFont="1" applyBorder="1" applyAlignment="1">
      <alignment vertical="top"/>
    </xf>
    <xf numFmtId="49" fontId="67" fillId="0" borderId="0" xfId="46" applyNumberFormat="1" applyFont="1" applyBorder="1" applyAlignment="1">
      <alignment horizontal="justify" wrapText="1"/>
    </xf>
    <xf numFmtId="0" fontId="67" fillId="0" borderId="0" xfId="46" applyFont="1" applyAlignment="1">
      <alignment horizontal="justify" vertical="center" wrapText="1"/>
    </xf>
    <xf numFmtId="49" fontId="67" fillId="0" borderId="0" xfId="46" applyNumberFormat="1" applyFont="1" applyAlignment="1">
      <alignment horizontal="justify" vertical="center" wrapText="1"/>
    </xf>
    <xf numFmtId="0" fontId="67" fillId="0" borderId="0" xfId="46" quotePrefix="1" applyFont="1" applyAlignment="1">
      <alignment horizontal="justify" vertical="center" wrapText="1"/>
    </xf>
    <xf numFmtId="49" fontId="67" fillId="0" borderId="0" xfId="46" applyNumberFormat="1" applyFont="1" applyAlignment="1">
      <alignment horizontal="justify" vertical="justify" wrapText="1"/>
    </xf>
    <xf numFmtId="0" fontId="66" fillId="0" borderId="0" xfId="46" applyFont="1" applyAlignment="1">
      <alignment horizontal="justify" vertical="center" wrapText="1"/>
    </xf>
    <xf numFmtId="0" fontId="67" fillId="0" borderId="0" xfId="46" applyFont="1" applyAlignment="1">
      <alignment horizontal="left"/>
    </xf>
    <xf numFmtId="49" fontId="67" fillId="0" borderId="0" xfId="46" applyNumberFormat="1" applyFont="1" applyAlignment="1">
      <alignment vertical="top"/>
    </xf>
    <xf numFmtId="2" fontId="67" fillId="0" borderId="0" xfId="46" applyNumberFormat="1" applyFont="1" applyAlignment="1">
      <alignment horizontal="center"/>
    </xf>
    <xf numFmtId="4" fontId="67" fillId="0" borderId="0" xfId="46" applyNumberFormat="1" applyFont="1" applyFill="1" applyBorder="1" applyAlignment="1">
      <alignment horizontal="right"/>
    </xf>
    <xf numFmtId="49" fontId="67" fillId="0" borderId="0" xfId="46" applyNumberFormat="1" applyFont="1" applyBorder="1" applyAlignment="1">
      <alignment horizontal="left" wrapText="1"/>
    </xf>
    <xf numFmtId="1" fontId="68" fillId="0" borderId="0" xfId="46" applyNumberFormat="1" applyFont="1" applyFill="1" applyBorder="1"/>
    <xf numFmtId="1" fontId="68" fillId="0" borderId="0" xfId="46" applyNumberFormat="1" applyFont="1" applyFill="1" applyBorder="1" applyAlignment="1">
      <alignment horizontal="left"/>
    </xf>
    <xf numFmtId="49" fontId="67" fillId="0" borderId="0" xfId="46" applyNumberFormat="1" applyFont="1" applyFill="1" applyBorder="1" applyAlignment="1">
      <alignment horizontal="left" wrapText="1"/>
    </xf>
    <xf numFmtId="0" fontId="68" fillId="0" borderId="0" xfId="46" applyFont="1"/>
    <xf numFmtId="0" fontId="68" fillId="0" borderId="0" xfId="46" applyFont="1" applyAlignment="1">
      <alignment horizontal="left"/>
    </xf>
    <xf numFmtId="49" fontId="68" fillId="0" borderId="0" xfId="46" applyNumberFormat="1" applyFont="1" applyAlignment="1">
      <alignment vertical="top"/>
    </xf>
    <xf numFmtId="49" fontId="67" fillId="0" borderId="0" xfId="46" applyNumberFormat="1" applyFont="1" applyBorder="1" applyAlignment="1">
      <alignment horizontal="justify" vertical="top" wrapText="1"/>
    </xf>
    <xf numFmtId="1" fontId="67" fillId="0" borderId="0" xfId="46" applyNumberFormat="1" applyFont="1" applyFill="1" applyBorder="1"/>
    <xf numFmtId="1" fontId="67" fillId="0" borderId="0" xfId="46" applyNumberFormat="1" applyFont="1" applyFill="1" applyBorder="1" applyAlignment="1">
      <alignment horizontal="left"/>
    </xf>
    <xf numFmtId="49" fontId="66" fillId="0" borderId="0" xfId="46" applyNumberFormat="1" applyFont="1" applyBorder="1" applyAlignment="1">
      <alignment horizontal="left" wrapText="1"/>
    </xf>
    <xf numFmtId="0" fontId="67" fillId="0" borderId="0" xfId="46" applyNumberFormat="1" applyFont="1" applyBorder="1" applyAlignment="1">
      <alignment horizontal="justify" wrapText="1"/>
    </xf>
    <xf numFmtId="0" fontId="68" fillId="0" borderId="0" xfId="46" applyFont="1" applyFill="1" applyAlignment="1">
      <alignment vertical="center"/>
    </xf>
    <xf numFmtId="1" fontId="68" fillId="0" borderId="0" xfId="46" applyNumberFormat="1" applyFont="1" applyFill="1" applyAlignment="1">
      <alignment horizontal="left" vertical="center"/>
    </xf>
    <xf numFmtId="1" fontId="67" fillId="0" borderId="0" xfId="46" applyNumberFormat="1" applyFont="1" applyFill="1" applyAlignment="1">
      <alignment horizontal="left" vertical="center"/>
    </xf>
    <xf numFmtId="49" fontId="67" fillId="0" borderId="0" xfId="46" applyNumberFormat="1" applyFont="1" applyFill="1" applyBorder="1" applyAlignment="1">
      <alignment vertical="top"/>
    </xf>
    <xf numFmtId="0" fontId="67" fillId="0" borderId="0" xfId="46" applyNumberFormat="1" applyFont="1" applyFill="1" applyBorder="1" applyAlignment="1">
      <alignment horizontal="justify" wrapText="1"/>
    </xf>
    <xf numFmtId="0" fontId="67" fillId="0" borderId="0" xfId="46" applyFont="1" applyFill="1" applyAlignment="1">
      <alignment horizontal="left"/>
    </xf>
    <xf numFmtId="49" fontId="68" fillId="0" borderId="0" xfId="46" applyNumberFormat="1" applyFont="1" applyBorder="1" applyAlignment="1">
      <alignment horizontal="justify" vertical="top" wrapText="1"/>
    </xf>
    <xf numFmtId="1" fontId="72" fillId="0" borderId="0" xfId="46" applyNumberFormat="1" applyFont="1" applyFill="1" applyBorder="1"/>
    <xf numFmtId="49" fontId="67" fillId="0" borderId="0" xfId="46" applyNumberFormat="1" applyFont="1" applyFill="1" applyAlignment="1">
      <alignment vertical="top"/>
    </xf>
    <xf numFmtId="49" fontId="67" fillId="0" borderId="0" xfId="46" applyNumberFormat="1" applyFont="1" applyFill="1" applyBorder="1" applyAlignment="1">
      <alignment horizontal="justify" vertical="top" wrapText="1"/>
    </xf>
    <xf numFmtId="2" fontId="67" fillId="0" borderId="0" xfId="46" applyNumberFormat="1" applyFont="1" applyFill="1" applyBorder="1" applyAlignment="1">
      <alignment horizontal="justify" wrapText="1"/>
    </xf>
    <xf numFmtId="0" fontId="68" fillId="0" borderId="0" xfId="46" applyFont="1" applyFill="1" applyAlignment="1">
      <alignment horizontal="left" vertical="center"/>
    </xf>
    <xf numFmtId="1" fontId="68" fillId="0" borderId="0" xfId="46" applyNumberFormat="1" applyFont="1" applyFill="1" applyAlignment="1">
      <alignment horizontal="center" vertical="center"/>
    </xf>
    <xf numFmtId="0" fontId="67" fillId="0" borderId="0" xfId="46" applyNumberFormat="1" applyFont="1" applyBorder="1" applyAlignment="1">
      <alignment horizontal="justify" vertical="top" wrapText="1"/>
    </xf>
    <xf numFmtId="0" fontId="67" fillId="0" borderId="0" xfId="46" applyNumberFormat="1" applyFont="1" applyFill="1" applyBorder="1" applyAlignment="1">
      <alignment horizontal="left" wrapText="1"/>
    </xf>
    <xf numFmtId="4" fontId="68" fillId="0" borderId="0" xfId="46" applyNumberFormat="1" applyFont="1" applyAlignment="1">
      <alignment horizontal="right"/>
    </xf>
    <xf numFmtId="0" fontId="66" fillId="0" borderId="0" xfId="46" applyNumberFormat="1" applyFont="1" applyBorder="1" applyAlignment="1">
      <alignment horizontal="justify" vertical="top" wrapText="1"/>
    </xf>
    <xf numFmtId="0" fontId="68" fillId="0" borderId="0" xfId="46" applyNumberFormat="1" applyFont="1" applyBorder="1" applyAlignment="1">
      <alignment horizontal="justify" wrapText="1"/>
    </xf>
    <xf numFmtId="49" fontId="66" fillId="0" borderId="13" xfId="46" applyNumberFormat="1" applyFont="1" applyBorder="1" applyAlignment="1">
      <alignment horizontal="left" wrapText="1"/>
    </xf>
    <xf numFmtId="4" fontId="66" fillId="0" borderId="0" xfId="46" applyNumberFormat="1" applyFont="1" applyBorder="1" applyAlignment="1"/>
    <xf numFmtId="0" fontId="66" fillId="0" borderId="0" xfId="46" applyNumberFormat="1" applyFont="1" applyAlignment="1">
      <alignment horizontal="justify" wrapText="1"/>
    </xf>
    <xf numFmtId="4" fontId="67" fillId="0" borderId="0" xfId="46" applyNumberFormat="1" applyFont="1"/>
    <xf numFmtId="4" fontId="67" fillId="0" borderId="0" xfId="46" applyNumberFormat="1" applyFont="1" applyFill="1" applyBorder="1" applyAlignment="1">
      <alignment vertical="center"/>
    </xf>
    <xf numFmtId="0" fontId="69" fillId="0" borderId="0" xfId="46" applyFont="1" applyFill="1"/>
    <xf numFmtId="4" fontId="67" fillId="0" borderId="0" xfId="46" applyNumberFormat="1" applyFont="1" applyFill="1" applyAlignment="1">
      <alignment vertical="center"/>
    </xf>
    <xf numFmtId="0" fontId="66" fillId="0" borderId="13" xfId="46" applyNumberFormat="1" applyFont="1" applyBorder="1" applyAlignment="1">
      <alignment horizontal="left" wrapText="1"/>
    </xf>
    <xf numFmtId="4" fontId="66" fillId="0" borderId="13" xfId="46" applyNumberFormat="1" applyFont="1" applyFill="1" applyBorder="1" applyAlignment="1">
      <alignment vertical="center"/>
    </xf>
    <xf numFmtId="0" fontId="69" fillId="0" borderId="0" xfId="46" applyFont="1"/>
    <xf numFmtId="4" fontId="67" fillId="0" borderId="13" xfId="46" applyNumberFormat="1" applyFont="1" applyFill="1" applyBorder="1" applyAlignment="1">
      <alignment vertical="center"/>
    </xf>
    <xf numFmtId="49" fontId="68" fillId="0" borderId="0" xfId="46" applyNumberFormat="1" applyFont="1" applyFill="1" applyAlignment="1">
      <alignment horizontal="left" vertical="top"/>
    </xf>
    <xf numFmtId="0" fontId="67" fillId="0" borderId="0" xfId="46" applyNumberFormat="1" applyFont="1" applyFill="1" applyAlignment="1">
      <alignment horizontal="justify"/>
    </xf>
    <xf numFmtId="0" fontId="67" fillId="0" borderId="0" xfId="46" applyFont="1" applyFill="1" applyAlignment="1">
      <alignment horizontal="left" vertical="center"/>
    </xf>
    <xf numFmtId="1" fontId="67" fillId="0" borderId="0" xfId="46" applyNumberFormat="1" applyFont="1" applyFill="1" applyAlignment="1">
      <alignment horizontal="center" vertical="center"/>
    </xf>
    <xf numFmtId="4" fontId="67" fillId="0" borderId="0" xfId="46" applyNumberFormat="1" applyFont="1" applyFill="1" applyAlignment="1">
      <alignment horizontal="right" vertical="center"/>
    </xf>
    <xf numFmtId="0" fontId="66" fillId="0" borderId="0" xfId="46" applyFont="1" applyFill="1"/>
    <xf numFmtId="0" fontId="67" fillId="0" borderId="0" xfId="0" applyFont="1" applyAlignment="1">
      <alignment horizontal="justify" wrapText="1"/>
    </xf>
    <xf numFmtId="0" fontId="67" fillId="0" borderId="0" xfId="0" applyNumberFormat="1" applyFont="1" applyAlignment="1">
      <alignment horizontal="justify" wrapText="1"/>
    </xf>
    <xf numFmtId="0" fontId="67" fillId="0" borderId="0" xfId="0" applyNumberFormat="1" applyFont="1" applyFill="1" applyBorder="1" applyAlignment="1">
      <alignment horizontal="justify" wrapText="1"/>
    </xf>
    <xf numFmtId="0" fontId="67" fillId="0" borderId="0" xfId="0" applyNumberFormat="1" applyFont="1" applyBorder="1" applyAlignment="1">
      <alignment horizontal="justify" wrapText="1"/>
    </xf>
    <xf numFmtId="0" fontId="67" fillId="0" borderId="0" xfId="0" applyNumberFormat="1" applyFont="1" applyBorder="1" applyAlignment="1">
      <alignment horizontal="justify" vertical="top" wrapText="1"/>
    </xf>
    <xf numFmtId="49" fontId="75" fillId="0" borderId="0" xfId="45" applyNumberFormat="1" applyFont="1" applyBorder="1" applyAlignment="1">
      <alignment horizontal="center" vertical="top"/>
    </xf>
    <xf numFmtId="49" fontId="75" fillId="0" borderId="0" xfId="45" applyNumberFormat="1" applyFont="1" applyBorder="1" applyAlignment="1">
      <alignment horizontal="left" vertical="top" wrapText="1"/>
    </xf>
    <xf numFmtId="49" fontId="75" fillId="0" borderId="0" xfId="45" applyNumberFormat="1" applyFont="1" applyBorder="1" applyAlignment="1">
      <alignment horizontal="left"/>
    </xf>
    <xf numFmtId="49" fontId="75" fillId="0" borderId="0" xfId="45" applyNumberFormat="1" applyFont="1" applyBorder="1" applyAlignment="1"/>
    <xf numFmtId="0" fontId="75" fillId="0" borderId="0" xfId="45" applyFont="1" applyAlignment="1">
      <alignment vertical="top"/>
    </xf>
    <xf numFmtId="49" fontId="75" fillId="0" borderId="0" xfId="45" applyNumberFormat="1" applyFont="1" applyBorder="1" applyAlignment="1">
      <alignment vertical="top" wrapText="1"/>
    </xf>
    <xf numFmtId="0" fontId="75" fillId="0" borderId="0" xfId="45" applyFont="1" applyBorder="1" applyAlignment="1">
      <alignment horizontal="center"/>
    </xf>
    <xf numFmtId="0" fontId="76" fillId="0" borderId="0" xfId="45" applyFont="1" applyBorder="1" applyAlignment="1">
      <alignment horizontal="center"/>
    </xf>
    <xf numFmtId="4" fontId="75" fillId="0" borderId="0" xfId="45" applyNumberFormat="1" applyFont="1" applyAlignment="1"/>
    <xf numFmtId="49" fontId="76" fillId="0" borderId="0" xfId="45" applyNumberFormat="1" applyFont="1" applyBorder="1" applyAlignment="1">
      <alignment vertical="top" wrapText="1"/>
    </xf>
    <xf numFmtId="49" fontId="76" fillId="0" borderId="0" xfId="45" applyNumberFormat="1" applyFont="1" applyBorder="1" applyAlignment="1">
      <alignment horizontal="left" vertical="top" wrapText="1"/>
    </xf>
    <xf numFmtId="49" fontId="76" fillId="0" borderId="0" xfId="45" applyNumberFormat="1" applyFont="1" applyBorder="1" applyAlignment="1">
      <alignment horizontal="center"/>
    </xf>
    <xf numFmtId="4" fontId="76" fillId="0" borderId="0" xfId="45" applyNumberFormat="1" applyFont="1" applyBorder="1" applyAlignment="1"/>
    <xf numFmtId="0" fontId="75" fillId="0" borderId="0" xfId="45" applyFont="1" applyBorder="1" applyAlignment="1">
      <alignment vertical="top"/>
    </xf>
    <xf numFmtId="49" fontId="75" fillId="0" borderId="0" xfId="45" applyNumberFormat="1" applyFont="1" applyBorder="1" applyAlignment="1">
      <alignment horizontal="center" vertical="top" wrapText="1"/>
    </xf>
    <xf numFmtId="49" fontId="75" fillId="0" borderId="0" xfId="45" applyNumberFormat="1" applyFont="1" applyBorder="1" applyAlignment="1">
      <alignment horizontal="center"/>
    </xf>
    <xf numFmtId="4" fontId="75" fillId="0" borderId="0" xfId="45" applyNumberFormat="1" applyFont="1" applyBorder="1" applyAlignment="1">
      <alignment horizontal="center"/>
    </xf>
    <xf numFmtId="4" fontId="75" fillId="0" borderId="0" xfId="45" applyNumberFormat="1" applyFont="1" applyBorder="1" applyAlignment="1"/>
    <xf numFmtId="49" fontId="76" fillId="0" borderId="0" xfId="45" applyNumberFormat="1" applyFont="1" applyBorder="1" applyAlignment="1">
      <alignment horizontal="center" vertical="top"/>
    </xf>
    <xf numFmtId="49" fontId="77" fillId="0" borderId="0" xfId="45" applyNumberFormat="1" applyFont="1" applyBorder="1" applyAlignment="1">
      <alignment horizontal="left" vertical="top" wrapText="1"/>
    </xf>
    <xf numFmtId="49" fontId="75" fillId="0" borderId="10" xfId="45" applyNumberFormat="1" applyFont="1" applyBorder="1" applyAlignment="1">
      <alignment horizontal="center" vertical="top"/>
    </xf>
    <xf numFmtId="49" fontId="78" fillId="0" borderId="0" xfId="45" applyNumberFormat="1" applyFont="1" applyBorder="1" applyAlignment="1">
      <alignment vertical="top" wrapText="1"/>
    </xf>
    <xf numFmtId="0" fontId="75" fillId="0" borderId="10" xfId="45" applyFont="1" applyBorder="1" applyAlignment="1">
      <alignment horizontal="center"/>
    </xf>
    <xf numFmtId="49" fontId="76" fillId="0" borderId="10" xfId="45" applyNumberFormat="1" applyFont="1" applyBorder="1" applyAlignment="1">
      <alignment horizontal="center"/>
    </xf>
    <xf numFmtId="4" fontId="75" fillId="0" borderId="10" xfId="45" applyNumberFormat="1" applyFont="1" applyBorder="1" applyAlignment="1"/>
    <xf numFmtId="49" fontId="75" fillId="0" borderId="0" xfId="45" applyNumberFormat="1" applyFont="1" applyFill="1" applyBorder="1" applyAlignment="1">
      <alignment horizontal="left" vertical="top" wrapText="1"/>
    </xf>
    <xf numFmtId="4" fontId="76" fillId="0" borderId="0" xfId="45" applyNumberFormat="1" applyFont="1" applyBorder="1" applyAlignment="1">
      <alignment horizontal="center"/>
    </xf>
    <xf numFmtId="0" fontId="73" fillId="0" borderId="0" xfId="45" applyFont="1" applyBorder="1" applyAlignment="1">
      <alignment horizontal="justify" vertical="top" wrapText="1"/>
    </xf>
    <xf numFmtId="4" fontId="76" fillId="0" borderId="0" xfId="45" applyNumberFormat="1" applyFont="1" applyBorder="1" applyAlignment="1">
      <alignment horizontal="left"/>
    </xf>
    <xf numFmtId="0" fontId="75" fillId="0" borderId="14" xfId="45" applyFont="1" applyBorder="1" applyAlignment="1">
      <alignment horizontal="center"/>
    </xf>
    <xf numFmtId="49" fontId="76" fillId="0" borderId="14" xfId="45" applyNumberFormat="1" applyFont="1" applyBorder="1" applyAlignment="1">
      <alignment horizontal="center"/>
    </xf>
    <xf numFmtId="0" fontId="75" fillId="0" borderId="0" xfId="45" applyFont="1" applyBorder="1" applyAlignment="1">
      <alignment horizontal="center" vertical="top"/>
    </xf>
    <xf numFmtId="49" fontId="82" fillId="0" borderId="0" xfId="45" applyNumberFormat="1" applyFont="1" applyBorder="1" applyAlignment="1">
      <alignment vertical="top" wrapText="1"/>
    </xf>
    <xf numFmtId="44" fontId="75" fillId="0" borderId="0" xfId="45" applyNumberFormat="1" applyFont="1" applyBorder="1" applyAlignment="1">
      <alignment horizontal="center"/>
    </xf>
    <xf numFmtId="0" fontId="75" fillId="0" borderId="0" xfId="45" applyFont="1">
      <alignment vertical="center"/>
    </xf>
    <xf numFmtId="49" fontId="76" fillId="0" borderId="0" xfId="45" applyNumberFormat="1" applyFont="1" applyBorder="1" applyAlignment="1">
      <alignment horizontal="left"/>
    </xf>
    <xf numFmtId="49" fontId="76" fillId="0" borderId="0" xfId="45" applyNumberFormat="1" applyFont="1" applyBorder="1" applyAlignment="1"/>
    <xf numFmtId="49" fontId="83" fillId="0" borderId="0" xfId="45" applyNumberFormat="1" applyFont="1" applyBorder="1" applyAlignment="1">
      <alignment vertical="top" wrapText="1"/>
    </xf>
    <xf numFmtId="0" fontId="84" fillId="0" borderId="0" xfId="45" applyFont="1" applyBorder="1" applyAlignment="1">
      <alignment horizontal="center"/>
    </xf>
    <xf numFmtId="49" fontId="84" fillId="0" borderId="0" xfId="45" applyNumberFormat="1" applyFont="1" applyBorder="1" applyAlignment="1">
      <alignment horizontal="center"/>
    </xf>
    <xf numFmtId="4" fontId="84" fillId="0" borderId="0" xfId="45" applyNumberFormat="1" applyFont="1" applyBorder="1" applyAlignment="1"/>
    <xf numFmtId="49" fontId="76" fillId="0" borderId="10" xfId="45" applyNumberFormat="1" applyFont="1" applyBorder="1" applyAlignment="1">
      <alignment vertical="top" wrapText="1"/>
    </xf>
    <xf numFmtId="44" fontId="83" fillId="0" borderId="10" xfId="50" applyFont="1" applyBorder="1" applyAlignment="1">
      <alignment horizontal="right"/>
    </xf>
    <xf numFmtId="49" fontId="75" fillId="0" borderId="0" xfId="45" applyNumberFormat="1" applyFont="1" applyAlignment="1">
      <alignment vertical="top" wrapText="1"/>
    </xf>
    <xf numFmtId="0" fontId="75" fillId="0" borderId="0" xfId="45" applyFont="1" applyAlignment="1">
      <alignment horizontal="center"/>
    </xf>
    <xf numFmtId="49" fontId="76" fillId="0" borderId="0" xfId="45" applyNumberFormat="1" applyFont="1" applyAlignment="1">
      <alignment horizontal="center"/>
    </xf>
    <xf numFmtId="49" fontId="75" fillId="0" borderId="0" xfId="45" applyNumberFormat="1" applyFont="1" applyAlignment="1">
      <alignment horizontal="center" vertical="top"/>
    </xf>
    <xf numFmtId="0" fontId="78" fillId="0" borderId="0" xfId="0" applyNumberFormat="1" applyFont="1" applyBorder="1" applyAlignment="1">
      <alignment vertical="top" wrapText="1"/>
    </xf>
    <xf numFmtId="0" fontId="75" fillId="0" borderId="0" xfId="0" applyNumberFormat="1" applyFont="1" applyBorder="1" applyAlignment="1">
      <alignment vertical="top" wrapText="1"/>
    </xf>
    <xf numFmtId="0" fontId="3" fillId="0" borderId="0"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wrapText="1"/>
      <protection hidden="1"/>
    </xf>
    <xf numFmtId="0" fontId="4" fillId="0" borderId="0" xfId="0" applyFont="1" applyFill="1" applyBorder="1" applyAlignment="1" applyProtection="1">
      <alignment vertical="top"/>
      <protection hidden="1"/>
    </xf>
    <xf numFmtId="0" fontId="4" fillId="0" borderId="0" xfId="0" applyFont="1" applyFill="1" applyBorder="1" applyProtection="1">
      <protection hidden="1"/>
    </xf>
    <xf numFmtId="0" fontId="4" fillId="0" borderId="0" xfId="0" applyFont="1" applyFill="1" applyBorder="1" applyAlignment="1" applyProtection="1">
      <alignment vertical="top" wrapText="1"/>
      <protection hidden="1"/>
    </xf>
    <xf numFmtId="0" fontId="4" fillId="0" borderId="0" xfId="0" applyFont="1" applyFill="1" applyBorder="1" applyAlignment="1" applyProtection="1">
      <alignment horizontal="right"/>
      <protection hidden="1"/>
    </xf>
    <xf numFmtId="165" fontId="4" fillId="0" borderId="0" xfId="0" applyNumberFormat="1" applyFont="1" applyFill="1" applyBorder="1" applyAlignment="1" applyProtection="1">
      <alignment horizontal="center"/>
      <protection hidden="1"/>
    </xf>
    <xf numFmtId="0" fontId="4" fillId="0" borderId="0" xfId="0" applyFont="1" applyFill="1" applyBorder="1" applyAlignment="1" applyProtection="1">
      <alignment horizontal="right" vertical="top"/>
      <protection hidden="1"/>
    </xf>
    <xf numFmtId="0" fontId="4" fillId="0" borderId="0" xfId="0" applyFont="1" applyFill="1" applyProtection="1">
      <protection hidden="1"/>
    </xf>
    <xf numFmtId="0" fontId="4" fillId="0" borderId="0" xfId="0" applyFont="1" applyFill="1" applyBorder="1" applyAlignment="1" applyProtection="1">
      <alignment horizontal="center" vertical="top"/>
      <protection hidden="1"/>
    </xf>
    <xf numFmtId="0" fontId="4" fillId="0" borderId="0" xfId="41" applyFont="1" applyFill="1" applyBorder="1" applyAlignment="1" applyProtection="1">
      <alignment horizontal="left" vertical="top" wrapText="1"/>
      <protection hidden="1"/>
    </xf>
    <xf numFmtId="0" fontId="4" fillId="0" borderId="0" xfId="0" applyFont="1" applyFill="1" applyBorder="1" applyAlignment="1" applyProtection="1">
      <alignment wrapText="1"/>
      <protection hidden="1"/>
    </xf>
    <xf numFmtId="165" fontId="49"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right" vertical="top"/>
      <protection hidden="1"/>
    </xf>
    <xf numFmtId="0" fontId="3" fillId="0" borderId="0" xfId="0" applyFont="1" applyFill="1" applyBorder="1" applyAlignment="1" applyProtection="1">
      <alignment vertical="top" wrapText="1"/>
      <protection hidden="1"/>
    </xf>
    <xf numFmtId="4" fontId="75" fillId="0" borderId="0" xfId="45" applyNumberFormat="1" applyFont="1" applyBorder="1" applyAlignment="1" applyProtection="1">
      <protection hidden="1"/>
    </xf>
    <xf numFmtId="44" fontId="75" fillId="0" borderId="0" xfId="50" applyFont="1" applyBorder="1" applyAlignment="1" applyProtection="1">
      <alignment horizontal="right"/>
      <protection hidden="1"/>
    </xf>
    <xf numFmtId="4" fontId="75" fillId="0" borderId="0" xfId="45" applyNumberFormat="1" applyFont="1" applyBorder="1" applyAlignment="1" applyProtection="1">
      <alignment horizontal="center"/>
      <protection locked="0" hidden="1"/>
    </xf>
    <xf numFmtId="168" fontId="75" fillId="0" borderId="0" xfId="50" applyNumberFormat="1" applyFont="1" applyBorder="1" applyAlignment="1" applyProtection="1">
      <alignment horizontal="center"/>
      <protection locked="0" hidden="1"/>
    </xf>
    <xf numFmtId="4" fontId="75" fillId="0" borderId="0" xfId="45" applyNumberFormat="1" applyFont="1" applyBorder="1" applyAlignment="1" applyProtection="1">
      <protection locked="0" hidden="1"/>
    </xf>
    <xf numFmtId="44" fontId="75" fillId="0" borderId="0" xfId="50" applyFont="1" applyBorder="1" applyAlignment="1" applyProtection="1">
      <alignment horizontal="right"/>
      <protection locked="0" hidden="1"/>
    </xf>
    <xf numFmtId="168" fontId="75" fillId="0" borderId="10" xfId="50" applyNumberFormat="1" applyFont="1" applyBorder="1" applyAlignment="1" applyProtection="1">
      <alignment horizontal="center"/>
      <protection locked="0" hidden="1"/>
    </xf>
    <xf numFmtId="4" fontId="76" fillId="0" borderId="0" xfId="45" applyNumberFormat="1" applyFont="1" applyBorder="1" applyAlignment="1" applyProtection="1">
      <alignment horizontal="left"/>
      <protection locked="0" hidden="1"/>
    </xf>
    <xf numFmtId="168" fontId="76" fillId="0" borderId="0" xfId="50" applyNumberFormat="1" applyFont="1" applyBorder="1" applyAlignment="1" applyProtection="1">
      <alignment horizontal="center"/>
      <protection locked="0" hidden="1"/>
    </xf>
    <xf numFmtId="4" fontId="67" fillId="0" borderId="0" xfId="46" applyNumberFormat="1" applyFont="1" applyAlignment="1" applyProtection="1">
      <alignment horizontal="center"/>
      <protection locked="0" hidden="1"/>
    </xf>
    <xf numFmtId="4" fontId="68" fillId="0" borderId="0" xfId="46" applyNumberFormat="1" applyFont="1" applyProtection="1">
      <protection locked="0" hidden="1"/>
    </xf>
    <xf numFmtId="2" fontId="67" fillId="0" borderId="0" xfId="46" applyNumberFormat="1" applyFont="1" applyAlignment="1" applyProtection="1">
      <alignment horizontal="center"/>
      <protection locked="0" hidden="1"/>
    </xf>
    <xf numFmtId="4" fontId="67" fillId="0" borderId="0" xfId="46" applyNumberFormat="1" applyFont="1" applyFill="1" applyBorder="1" applyAlignment="1" applyProtection="1">
      <alignment horizontal="right"/>
      <protection locked="0" hidden="1"/>
    </xf>
    <xf numFmtId="0" fontId="67" fillId="0" borderId="0" xfId="46" applyFont="1" applyProtection="1">
      <protection locked="0" hidden="1"/>
    </xf>
    <xf numFmtId="4" fontId="68" fillId="0" borderId="0" xfId="46" applyNumberFormat="1" applyFont="1" applyAlignment="1" applyProtection="1">
      <alignment horizontal="right"/>
      <protection locked="0" hidden="1"/>
    </xf>
    <xf numFmtId="4" fontId="66" fillId="0" borderId="13" xfId="46" applyNumberFormat="1" applyFont="1" applyBorder="1" applyAlignment="1" applyProtection="1">
      <alignment horizontal="center"/>
      <protection locked="0" hidden="1"/>
    </xf>
    <xf numFmtId="4" fontId="66" fillId="0" borderId="13" xfId="46" applyNumberFormat="1" applyFont="1" applyFill="1" applyBorder="1" applyAlignment="1" applyProtection="1">
      <alignment horizontal="center" vertical="center"/>
      <protection locked="0" hidden="1"/>
    </xf>
    <xf numFmtId="49" fontId="67" fillId="0" borderId="0" xfId="46" applyNumberFormat="1" applyFont="1" applyBorder="1" applyAlignment="1" applyProtection="1">
      <alignment horizontal="justify" wrapText="1"/>
      <protection locked="0"/>
    </xf>
    <xf numFmtId="0" fontId="67" fillId="0" borderId="0" xfId="46" applyNumberFormat="1" applyFont="1" applyAlignment="1" applyProtection="1">
      <alignment horizontal="justify" wrapText="1"/>
      <protection locked="0"/>
    </xf>
    <xf numFmtId="0" fontId="67" fillId="0" borderId="0" xfId="0" applyNumberFormat="1" applyFont="1" applyFill="1" applyBorder="1" applyAlignment="1" applyProtection="1">
      <alignment horizontal="justify" wrapText="1"/>
      <protection locked="0"/>
    </xf>
    <xf numFmtId="0" fontId="67" fillId="0" borderId="0" xfId="46" applyNumberFormat="1" applyFont="1" applyFill="1" applyBorder="1" applyAlignment="1" applyProtection="1">
      <alignment horizontal="justify" wrapText="1"/>
      <protection locked="0"/>
    </xf>
    <xf numFmtId="49" fontId="78" fillId="0" borderId="0" xfId="0" applyNumberFormat="1" applyFont="1" applyBorder="1" applyAlignment="1">
      <alignment vertical="top" wrapText="1"/>
    </xf>
    <xf numFmtId="49" fontId="87" fillId="0" borderId="10" xfId="0" applyNumberFormat="1" applyFont="1" applyBorder="1" applyAlignment="1">
      <alignment vertical="top" wrapText="1"/>
    </xf>
    <xf numFmtId="49" fontId="78" fillId="0" borderId="0" xfId="0" applyNumberFormat="1" applyFont="1" applyBorder="1" applyAlignment="1" applyProtection="1">
      <alignment vertical="top" wrapText="1"/>
      <protection locked="0"/>
    </xf>
    <xf numFmtId="49" fontId="87" fillId="0" borderId="10" xfId="0" applyNumberFormat="1" applyFont="1" applyBorder="1" applyAlignment="1" applyProtection="1">
      <alignment vertical="top" wrapText="1"/>
      <protection locked="0"/>
    </xf>
    <xf numFmtId="49" fontId="75" fillId="0" borderId="0" xfId="0" applyNumberFormat="1" applyFont="1" applyBorder="1" applyAlignment="1">
      <alignment vertical="top" wrapText="1"/>
    </xf>
    <xf numFmtId="0" fontId="2" fillId="0" borderId="0" xfId="0" applyFont="1" applyBorder="1" applyAlignment="1">
      <alignment horizontal="left" wrapText="1"/>
    </xf>
    <xf numFmtId="164" fontId="4" fillId="0" borderId="0" xfId="0" applyNumberFormat="1" applyFont="1" applyFill="1" applyBorder="1" applyAlignment="1" applyProtection="1">
      <alignment horizontal="center"/>
      <protection hidden="1"/>
    </xf>
    <xf numFmtId="164" fontId="4" fillId="0" borderId="0" xfId="0" applyNumberFormat="1" applyFont="1" applyFill="1" applyBorder="1" applyAlignment="1">
      <alignment horizontal="center"/>
    </xf>
    <xf numFmtId="0" fontId="4" fillId="0" borderId="0" xfId="0" applyFont="1" applyFill="1" applyBorder="1" applyAlignment="1">
      <alignment horizontal="center"/>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left" vertical="top" wrapText="1"/>
    </xf>
    <xf numFmtId="165" fontId="4" fillId="0" borderId="0" xfId="0" applyNumberFormat="1" applyFont="1" applyFill="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0" fontId="3" fillId="0" borderId="0" xfId="0" applyFont="1" applyAlignment="1">
      <alignment horizontal="center" vertical="center"/>
    </xf>
    <xf numFmtId="170" fontId="4" fillId="0" borderId="0" xfId="0" applyNumberFormat="1" applyFont="1" applyFill="1" applyBorder="1" applyAlignment="1">
      <alignment horizontal="center"/>
    </xf>
    <xf numFmtId="0" fontId="4" fillId="0" borderId="0" xfId="0" applyFont="1" applyFill="1" applyAlignment="1">
      <alignment horizontal="left" vertical="top" wrapText="1"/>
    </xf>
    <xf numFmtId="0" fontId="4" fillId="0" borderId="0" xfId="41" applyFont="1" applyFill="1" applyAlignment="1">
      <alignment horizontal="left" vertical="top" wrapText="1"/>
    </xf>
    <xf numFmtId="0" fontId="3" fillId="0" borderId="0" xfId="41" applyFont="1" applyFill="1" applyBorder="1" applyAlignment="1">
      <alignment horizontal="left" vertical="top" wrapText="1"/>
    </xf>
    <xf numFmtId="0" fontId="4" fillId="0" borderId="0" xfId="0" applyFont="1" applyFill="1" applyBorder="1" applyAlignment="1">
      <alignment horizontal="left" vertical="top" wrapText="1"/>
    </xf>
    <xf numFmtId="0" fontId="32" fillId="0" borderId="0" xfId="0" applyFont="1" applyFill="1" applyBorder="1" applyAlignment="1">
      <alignment horizontal="left"/>
    </xf>
    <xf numFmtId="0" fontId="3" fillId="0" borderId="0" xfId="0" applyFont="1" applyFill="1" applyBorder="1" applyAlignment="1">
      <alignment horizontal="left"/>
    </xf>
    <xf numFmtId="0" fontId="4" fillId="0" borderId="0" xfId="41" quotePrefix="1" applyFont="1" applyFill="1" applyAlignment="1">
      <alignment horizontal="left" vertical="top" wrapText="1"/>
    </xf>
    <xf numFmtId="0" fontId="3" fillId="0" borderId="0" xfId="0" applyFont="1" applyFill="1" applyAlignment="1">
      <alignment horizontal="center" vertical="center"/>
    </xf>
    <xf numFmtId="0" fontId="3" fillId="0" borderId="0" xfId="0" applyFont="1" applyFill="1" applyAlignment="1">
      <alignment horizontal="center" wrapText="1"/>
    </xf>
    <xf numFmtId="164" fontId="4" fillId="0" borderId="0" xfId="0" applyNumberFormat="1" applyFont="1" applyFill="1" applyAlignment="1">
      <alignment horizontal="center"/>
    </xf>
    <xf numFmtId="0" fontId="4" fillId="0" borderId="0" xfId="0" applyFont="1" applyFill="1" applyAlignment="1">
      <alignment horizontal="center"/>
    </xf>
    <xf numFmtId="0" fontId="4" fillId="0" borderId="0" xfId="41" applyFont="1" applyFill="1" applyBorder="1" applyAlignment="1">
      <alignment horizontal="left" vertical="top" wrapText="1"/>
    </xf>
    <xf numFmtId="4" fontId="4" fillId="0" borderId="0" xfId="0" applyNumberFormat="1" applyFont="1" applyFill="1" applyAlignment="1">
      <alignment horizontal="left" vertical="top" wrapText="1" readingOrder="1"/>
    </xf>
    <xf numFmtId="4" fontId="4" fillId="0" borderId="0" xfId="0" applyNumberFormat="1" applyFont="1" applyFill="1" applyAlignment="1">
      <alignment vertical="top" wrapText="1" readingOrder="1"/>
    </xf>
    <xf numFmtId="0" fontId="4" fillId="0" borderId="0" xfId="0" applyFont="1" applyFill="1" applyAlignment="1">
      <alignment vertical="top"/>
    </xf>
    <xf numFmtId="0" fontId="4" fillId="0" borderId="0" xfId="0" applyFont="1" applyFill="1" applyBorder="1" applyAlignment="1">
      <alignment horizontal="left" vertical="top"/>
    </xf>
    <xf numFmtId="4" fontId="2" fillId="0" borderId="0" xfId="0" applyNumberFormat="1" applyFont="1" applyFill="1" applyAlignment="1">
      <alignment horizontal="left" vertical="center" wrapText="1" readingOrder="1"/>
    </xf>
    <xf numFmtId="0" fontId="4" fillId="0" borderId="0" xfId="0" applyFont="1" applyFill="1" applyBorder="1" applyAlignment="1">
      <alignment horizontal="left"/>
    </xf>
    <xf numFmtId="0" fontId="3" fillId="0" borderId="0" xfId="0" applyFont="1" applyFill="1" applyAlignment="1">
      <alignment horizontal="left" vertical="top" wrapText="1"/>
    </xf>
    <xf numFmtId="4" fontId="4" fillId="0" borderId="0" xfId="0" applyNumberFormat="1" applyFont="1" applyFill="1" applyBorder="1" applyAlignment="1">
      <alignment horizontal="center" vertical="center"/>
    </xf>
    <xf numFmtId="0" fontId="4" fillId="0" borderId="0" xfId="41" applyFont="1" applyFill="1" applyBorder="1" applyAlignment="1">
      <alignment vertical="top" wrapText="1"/>
    </xf>
    <xf numFmtId="0" fontId="3" fillId="0" borderId="0" xfId="0" applyFont="1" applyFill="1" applyBorder="1" applyAlignment="1">
      <alignment horizontal="left" vertical="top" wrapText="1"/>
    </xf>
    <xf numFmtId="164" fontId="4" fillId="0" borderId="0" xfId="0" applyNumberFormat="1" applyFont="1" applyFill="1" applyAlignment="1">
      <alignment horizontal="center" vertical="top" wrapText="1"/>
    </xf>
    <xf numFmtId="0" fontId="4" fillId="0" borderId="0" xfId="0" applyFont="1" applyFill="1" applyAlignment="1">
      <alignment horizontal="center" vertical="top" wrapText="1"/>
    </xf>
    <xf numFmtId="164"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3" fillId="0" borderId="0" xfId="0" applyFont="1" applyFill="1" applyAlignment="1">
      <alignment horizontal="left"/>
    </xf>
    <xf numFmtId="2" fontId="51" fillId="0" borderId="0" xfId="0" applyNumberFormat="1" applyFont="1" applyAlignment="1">
      <alignment horizontal="center" vertical="top" wrapText="1"/>
    </xf>
    <xf numFmtId="0" fontId="51" fillId="0" borderId="0" xfId="0" applyFont="1" applyAlignment="1">
      <alignment horizontal="center" vertical="top" wrapText="1"/>
    </xf>
    <xf numFmtId="0" fontId="3" fillId="0" borderId="0" xfId="0" applyFont="1" applyAlignment="1">
      <alignment horizontal="left" vertical="top" wrapText="1"/>
    </xf>
    <xf numFmtId="0" fontId="52" fillId="0" borderId="0" xfId="0" applyFont="1" applyAlignment="1">
      <alignment horizontal="center" vertical="top" wrapText="1"/>
    </xf>
    <xf numFmtId="0" fontId="57" fillId="0" borderId="0" xfId="0" applyFont="1" applyAlignment="1">
      <alignment horizontal="center" vertical="top" wrapText="1"/>
    </xf>
    <xf numFmtId="2" fontId="60" fillId="0" borderId="14" xfId="0" applyNumberFormat="1" applyFont="1" applyBorder="1" applyAlignment="1">
      <alignment horizontal="center" vertical="top" wrapText="1"/>
    </xf>
    <xf numFmtId="0" fontId="60" fillId="0" borderId="14" xfId="0" applyFont="1" applyBorder="1" applyAlignment="1">
      <alignment horizontal="center" vertical="top" wrapText="1"/>
    </xf>
    <xf numFmtId="2" fontId="60" fillId="0" borderId="0" xfId="0" applyNumberFormat="1" applyFont="1" applyAlignment="1">
      <alignment horizontal="center" vertical="top" wrapText="1"/>
    </xf>
    <xf numFmtId="0" fontId="60" fillId="0" borderId="0" xfId="0" applyFont="1" applyAlignment="1">
      <alignment horizontal="center" vertical="top" wrapText="1"/>
    </xf>
    <xf numFmtId="49" fontId="66" fillId="0" borderId="0" xfId="46" applyNumberFormat="1" applyFont="1" applyAlignment="1">
      <alignment horizontal="left" vertical="top"/>
    </xf>
    <xf numFmtId="49" fontId="66" fillId="0" borderId="15" xfId="46" applyNumberFormat="1" applyFont="1" applyBorder="1" applyAlignment="1">
      <alignment horizontal="left" vertical="top"/>
    </xf>
    <xf numFmtId="0" fontId="75" fillId="0" borderId="0" xfId="45" applyFont="1" applyBorder="1" applyAlignment="1">
      <alignment horizontal="center"/>
    </xf>
    <xf numFmtId="4" fontId="76" fillId="0" borderId="10" xfId="45" applyNumberFormat="1" applyFont="1" applyBorder="1" applyAlignment="1">
      <alignment horizontal="left"/>
    </xf>
    <xf numFmtId="44" fontId="75" fillId="0" borderId="0" xfId="45" applyNumberFormat="1" applyFont="1" applyBorder="1" applyAlignment="1">
      <alignment horizontal="center"/>
    </xf>
    <xf numFmtId="49" fontId="76" fillId="0" borderId="0" xfId="45" applyNumberFormat="1" applyFont="1" applyBorder="1" applyAlignment="1">
      <alignment horizontal="left" vertical="top" wrapText="1"/>
    </xf>
    <xf numFmtId="44" fontId="75" fillId="0" borderId="0" xfId="50" applyFont="1" applyBorder="1" applyAlignment="1">
      <alignment horizontal="center"/>
    </xf>
    <xf numFmtId="2" fontId="0" fillId="0" borderId="21" xfId="0" applyNumberFormat="1" applyBorder="1" applyAlignment="1">
      <alignment horizontal="center"/>
    </xf>
    <xf numFmtId="0" fontId="0" fillId="0" borderId="13" xfId="0" applyBorder="1" applyAlignment="1">
      <alignment horizontal="center"/>
    </xf>
    <xf numFmtId="0" fontId="0" fillId="0" borderId="22" xfId="0" applyBorder="1" applyAlignment="1">
      <alignment horizontal="center"/>
    </xf>
    <xf numFmtId="0" fontId="2" fillId="0" borderId="11" xfId="0" applyFont="1" applyBorder="1" applyAlignment="1">
      <alignment horizontal="left"/>
    </xf>
    <xf numFmtId="0" fontId="2" fillId="0" borderId="0" xfId="0" applyFont="1" applyBorder="1" applyAlignment="1">
      <alignment horizontal="left"/>
    </xf>
    <xf numFmtId="0" fontId="2" fillId="0" borderId="20" xfId="0" applyFont="1" applyBorder="1" applyAlignment="1">
      <alignment horizontal="left"/>
    </xf>
    <xf numFmtId="0" fontId="2" fillId="0" borderId="13" xfId="0" applyFont="1" applyBorder="1" applyAlignment="1">
      <alignment horizontal="left"/>
    </xf>
    <xf numFmtId="0" fontId="85" fillId="0" borderId="24" xfId="0" applyFont="1" applyBorder="1" applyAlignment="1">
      <alignment horizontal="center"/>
    </xf>
    <xf numFmtId="0" fontId="85" fillId="0" borderId="25" xfId="0" applyFont="1" applyBorder="1" applyAlignment="1">
      <alignment horizontal="center"/>
    </xf>
    <xf numFmtId="0" fontId="85" fillId="0" borderId="26" xfId="0" applyFont="1" applyBorder="1" applyAlignment="1">
      <alignment horizontal="center"/>
    </xf>
    <xf numFmtId="2" fontId="0" fillId="0" borderId="13" xfId="0" applyNumberFormat="1" applyBorder="1" applyAlignment="1">
      <alignment horizontal="center"/>
    </xf>
    <xf numFmtId="2" fontId="0" fillId="0" borderId="22" xfId="0" applyNumberFormat="1" applyBorder="1" applyAlignment="1">
      <alignment horizontal="center"/>
    </xf>
    <xf numFmtId="0" fontId="0" fillId="0" borderId="23"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4" fontId="0" fillId="0" borderId="21" xfId="0" applyNumberFormat="1" applyBorder="1" applyAlignment="1">
      <alignment horizontal="center"/>
    </xf>
    <xf numFmtId="0" fontId="2" fillId="0" borderId="16" xfId="0" applyFont="1" applyBorder="1" applyAlignment="1">
      <alignment horizontal="left"/>
    </xf>
    <xf numFmtId="0" fontId="2" fillId="0" borderId="17" xfId="0" applyFont="1" applyBorder="1" applyAlignment="1">
      <alignment horizontal="left"/>
    </xf>
    <xf numFmtId="2" fontId="0" fillId="0" borderId="18" xfId="0" applyNumberFormat="1"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50"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kolona A" xfId="35"/>
    <cellStyle name="kolona B" xfId="36"/>
    <cellStyle name="Linked Cell" xfId="37" builtinId="24" customBuiltin="1"/>
    <cellStyle name="Neutral" xfId="38" builtinId="28" customBuiltin="1"/>
    <cellStyle name="Normal" xfId="0" builtinId="0"/>
    <cellStyle name="Normal 2" xfId="39"/>
    <cellStyle name="Normal 4" xfId="40"/>
    <cellStyle name="Normal_C" xfId="41"/>
    <cellStyle name="Normal_Okončana.sit-troškovnik" xfId="42"/>
    <cellStyle name="Normal_Okončana.sit-troškovnik_Sheet1_1" xfId="43"/>
    <cellStyle name="Note" xfId="44" builtinId="10" customBuiltin="1"/>
    <cellStyle name="Obično_39-2018 IZVEDBENI TROŠKOVNIK ŠKOLA PLOČA TROSKOVNIK_popravak_za_javnu_nabavu" xfId="45"/>
    <cellStyle name="Obično_TROŠKOVNIK-OŠ ploča-IZV-popravak_za_jav_nabavu" xfId="46"/>
    <cellStyle name="Output" xfId="47" builtinId="21" customBuiltin="1"/>
    <cellStyle name="Title" xfId="48" builtinId="15" customBuiltin="1"/>
    <cellStyle name="Total" xfId="49" builtinId="25" customBuiltin="1"/>
    <cellStyle name="Warning Text" xfId="51" builtinId="11" customBuiltin="1"/>
  </cellStyles>
  <dxfs count="1">
    <dxf>
      <font>
        <condense val="0"/>
        <extend val="0"/>
        <color auto="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List1"/>
  <dimension ref="A1:W922"/>
  <sheetViews>
    <sheetView tabSelected="1" topLeftCell="A151" zoomScaleNormal="100" workbookViewId="0">
      <selection activeCell="O163" sqref="O163"/>
    </sheetView>
  </sheetViews>
  <sheetFormatPr defaultRowHeight="12.75"/>
  <cols>
    <col min="1" max="1" width="5.7109375" style="10" customWidth="1"/>
    <col min="2" max="2" width="47.28515625" style="10" bestFit="1" customWidth="1"/>
    <col min="3" max="3" width="5.7109375" style="10" customWidth="1"/>
    <col min="4" max="10" width="9.140625" style="10"/>
    <col min="11" max="23" width="9.140625" style="2"/>
  </cols>
  <sheetData>
    <row r="1" spans="1:10" ht="15.75">
      <c r="A1" s="433" t="s">
        <v>1248</v>
      </c>
      <c r="B1" s="433"/>
      <c r="C1" s="433"/>
      <c r="D1" s="433"/>
      <c r="E1" s="433"/>
      <c r="F1" s="433"/>
    </row>
    <row r="2" spans="1:10">
      <c r="A2" s="60"/>
      <c r="B2" s="61"/>
      <c r="C2" s="62"/>
      <c r="D2" s="62"/>
      <c r="E2" s="62"/>
      <c r="F2" s="62"/>
    </row>
    <row r="3" spans="1:10" s="22" customFormat="1" ht="192" customHeight="1">
      <c r="A3" s="430" t="s">
        <v>1241</v>
      </c>
      <c r="B3" s="431"/>
      <c r="C3" s="431"/>
      <c r="D3" s="431"/>
      <c r="E3" s="431"/>
      <c r="F3" s="431"/>
      <c r="G3" s="10"/>
      <c r="H3" s="10"/>
      <c r="I3" s="10"/>
      <c r="J3" s="10"/>
    </row>
    <row r="4" spans="1:10" s="22" customFormat="1" ht="78" customHeight="1">
      <c r="A4" s="430" t="s">
        <v>933</v>
      </c>
      <c r="B4" s="431"/>
      <c r="C4" s="431"/>
      <c r="D4" s="431"/>
      <c r="E4" s="431"/>
      <c r="F4" s="431"/>
      <c r="G4" s="10"/>
      <c r="H4" s="10"/>
      <c r="I4" s="10"/>
      <c r="J4" s="10"/>
    </row>
    <row r="5" spans="1:10" s="22" customFormat="1" ht="12.75" customHeight="1">
      <c r="A5" s="430" t="s">
        <v>1051</v>
      </c>
      <c r="B5" s="431"/>
      <c r="C5" s="431"/>
      <c r="D5" s="431"/>
      <c r="E5" s="431"/>
      <c r="F5" s="431"/>
      <c r="G5" s="10"/>
      <c r="H5" s="10"/>
      <c r="I5" s="10"/>
      <c r="J5" s="10"/>
    </row>
    <row r="6" spans="1:10" s="22" customFormat="1" ht="51.75" customHeight="1">
      <c r="A6" s="429" t="s">
        <v>950</v>
      </c>
      <c r="B6" s="429"/>
      <c r="C6" s="429"/>
      <c r="D6" s="429"/>
      <c r="E6" s="429"/>
      <c r="F6" s="429"/>
      <c r="G6" s="10"/>
      <c r="H6" s="10"/>
      <c r="I6" s="10"/>
      <c r="J6" s="10"/>
    </row>
    <row r="7" spans="1:10" s="22" customFormat="1" ht="39" customHeight="1">
      <c r="A7" s="429" t="s">
        <v>618</v>
      </c>
      <c r="B7" s="429"/>
      <c r="C7" s="429"/>
      <c r="D7" s="429"/>
      <c r="E7" s="429"/>
      <c r="F7" s="429"/>
      <c r="G7" s="10"/>
      <c r="H7" s="10"/>
      <c r="I7" s="10"/>
      <c r="J7" s="10"/>
    </row>
    <row r="8" spans="1:10" s="22" customFormat="1">
      <c r="A8" s="429" t="s">
        <v>806</v>
      </c>
      <c r="B8" s="429"/>
      <c r="C8" s="429"/>
      <c r="D8" s="429"/>
      <c r="E8" s="429"/>
      <c r="F8" s="429"/>
      <c r="G8" s="10"/>
      <c r="H8" s="10"/>
      <c r="I8" s="10"/>
      <c r="J8" s="10"/>
    </row>
    <row r="9" spans="1:10" s="22" customFormat="1" ht="27" customHeight="1">
      <c r="A9" s="429" t="s">
        <v>807</v>
      </c>
      <c r="B9" s="429"/>
      <c r="C9" s="429"/>
      <c r="D9" s="429"/>
      <c r="E9" s="429"/>
      <c r="F9" s="429"/>
      <c r="G9" s="10"/>
      <c r="H9" s="10"/>
      <c r="I9" s="10"/>
      <c r="J9" s="10"/>
    </row>
    <row r="10" spans="1:10" s="22" customFormat="1" ht="27" customHeight="1">
      <c r="A10" s="429" t="s">
        <v>1012</v>
      </c>
      <c r="B10" s="429"/>
      <c r="C10" s="429"/>
      <c r="D10" s="429"/>
      <c r="E10" s="429"/>
      <c r="F10" s="429"/>
      <c r="G10" s="10"/>
      <c r="H10" s="10"/>
      <c r="I10" s="10"/>
      <c r="J10" s="10"/>
    </row>
    <row r="11" spans="1:10" s="22" customFormat="1" ht="12.75" customHeight="1">
      <c r="A11" s="429" t="s">
        <v>808</v>
      </c>
      <c r="B11" s="429"/>
      <c r="C11" s="429"/>
      <c r="D11" s="429"/>
      <c r="E11" s="429"/>
      <c r="F11" s="429"/>
      <c r="G11" s="10"/>
      <c r="H11" s="10"/>
      <c r="I11" s="10"/>
      <c r="J11" s="10"/>
    </row>
    <row r="12" spans="1:10" s="22" customFormat="1">
      <c r="A12" s="429" t="s">
        <v>1013</v>
      </c>
      <c r="B12" s="429"/>
      <c r="C12" s="429"/>
      <c r="D12" s="429"/>
      <c r="E12" s="429"/>
      <c r="F12" s="429"/>
      <c r="G12" s="10"/>
      <c r="H12" s="10"/>
      <c r="I12" s="10"/>
      <c r="J12" s="10"/>
    </row>
    <row r="13" spans="1:10" s="22" customFormat="1" ht="40.5" customHeight="1">
      <c r="A13" s="429" t="s">
        <v>812</v>
      </c>
      <c r="B13" s="429"/>
      <c r="C13" s="429"/>
      <c r="D13" s="429"/>
      <c r="E13" s="429"/>
      <c r="F13" s="429"/>
      <c r="G13" s="10"/>
      <c r="H13" s="10"/>
      <c r="I13" s="10"/>
      <c r="J13" s="10"/>
    </row>
    <row r="14" spans="1:10" s="22" customFormat="1" ht="39.75" customHeight="1">
      <c r="A14" s="417" t="s">
        <v>809</v>
      </c>
      <c r="B14" s="417"/>
      <c r="C14" s="417"/>
      <c r="D14" s="417"/>
      <c r="E14" s="417"/>
      <c r="F14" s="417"/>
      <c r="G14" s="10"/>
      <c r="H14" s="10"/>
      <c r="I14" s="10"/>
      <c r="J14" s="10"/>
    </row>
    <row r="15" spans="1:10" s="22" customFormat="1">
      <c r="A15" s="417" t="s">
        <v>1010</v>
      </c>
      <c r="B15" s="417"/>
      <c r="C15" s="417"/>
      <c r="D15" s="417"/>
      <c r="E15" s="417"/>
      <c r="F15" s="417"/>
      <c r="G15" s="10"/>
      <c r="H15" s="10"/>
      <c r="I15" s="10"/>
      <c r="J15" s="10"/>
    </row>
    <row r="16" spans="1:10" s="22" customFormat="1">
      <c r="A16" s="417" t="s">
        <v>1011</v>
      </c>
      <c r="B16" s="417"/>
      <c r="C16" s="417"/>
      <c r="D16" s="417"/>
      <c r="E16" s="417"/>
      <c r="F16" s="417"/>
      <c r="G16" s="10"/>
      <c r="H16" s="10"/>
      <c r="I16" s="10"/>
      <c r="J16" s="10"/>
    </row>
    <row r="17" spans="1:10" s="22" customFormat="1">
      <c r="A17" s="46"/>
      <c r="B17" s="46"/>
      <c r="C17" s="46"/>
      <c r="D17" s="46"/>
      <c r="E17" s="46"/>
      <c r="F17" s="46"/>
      <c r="G17" s="10"/>
      <c r="H17" s="10"/>
      <c r="I17" s="10"/>
      <c r="J17" s="10"/>
    </row>
    <row r="18" spans="1:10" s="22" customFormat="1">
      <c r="A18" s="46"/>
      <c r="B18" s="46"/>
      <c r="C18" s="46"/>
      <c r="D18" s="46"/>
      <c r="E18" s="46"/>
      <c r="F18" s="46"/>
      <c r="G18" s="10"/>
      <c r="H18" s="10"/>
      <c r="I18" s="10"/>
      <c r="J18" s="10"/>
    </row>
    <row r="19" spans="1:10" s="22" customFormat="1">
      <c r="A19" s="46"/>
      <c r="B19" s="46"/>
      <c r="C19" s="46"/>
      <c r="D19" s="46"/>
      <c r="E19" s="46"/>
      <c r="F19" s="46"/>
      <c r="G19" s="10"/>
      <c r="H19" s="10"/>
      <c r="I19" s="10"/>
      <c r="J19" s="10"/>
    </row>
    <row r="20" spans="1:10" s="22" customFormat="1">
      <c r="A20" s="46"/>
      <c r="B20" s="46"/>
      <c r="C20" s="46"/>
      <c r="D20" s="46"/>
      <c r="E20" s="46"/>
      <c r="F20" s="46"/>
      <c r="G20" s="10"/>
      <c r="H20" s="10"/>
      <c r="I20" s="10"/>
      <c r="J20" s="10"/>
    </row>
    <row r="21" spans="1:10" s="22" customFormat="1">
      <c r="A21" s="46"/>
      <c r="B21" s="46"/>
      <c r="C21" s="46"/>
      <c r="D21" s="46"/>
      <c r="E21" s="46"/>
      <c r="F21" s="46"/>
      <c r="G21" s="10"/>
      <c r="H21" s="10"/>
      <c r="I21" s="10"/>
      <c r="J21" s="10"/>
    </row>
    <row r="22" spans="1:10" s="22" customFormat="1">
      <c r="A22" s="46"/>
      <c r="B22" s="46"/>
      <c r="C22" s="46"/>
      <c r="D22" s="46"/>
      <c r="E22" s="46"/>
      <c r="F22" s="46"/>
      <c r="G22" s="10"/>
      <c r="H22" s="10"/>
      <c r="I22" s="10"/>
      <c r="J22" s="10"/>
    </row>
    <row r="23" spans="1:10" s="22" customFormat="1">
      <c r="A23" s="46"/>
      <c r="B23" s="46"/>
      <c r="C23" s="46"/>
      <c r="D23" s="46"/>
      <c r="E23" s="46"/>
      <c r="F23" s="46"/>
      <c r="G23" s="10"/>
      <c r="H23" s="10"/>
      <c r="I23" s="10"/>
      <c r="J23" s="10"/>
    </row>
    <row r="24" spans="1:10" s="22" customFormat="1">
      <c r="A24" s="46"/>
      <c r="B24" s="46"/>
      <c r="C24" s="46"/>
      <c r="D24" s="46"/>
      <c r="E24" s="46"/>
      <c r="F24" s="46"/>
      <c r="G24" s="10"/>
      <c r="H24" s="10"/>
      <c r="I24" s="10"/>
      <c r="J24" s="10"/>
    </row>
    <row r="25" spans="1:10" s="22" customFormat="1">
      <c r="A25" s="46"/>
      <c r="B25" s="46"/>
      <c r="C25" s="46"/>
      <c r="D25" s="46"/>
      <c r="E25" s="46"/>
      <c r="F25" s="46"/>
      <c r="G25" s="10"/>
      <c r="H25" s="10"/>
      <c r="I25" s="10"/>
      <c r="J25" s="10"/>
    </row>
    <row r="26" spans="1:10" s="22" customFormat="1" ht="15.75">
      <c r="A26" s="52" t="s">
        <v>869</v>
      </c>
      <c r="B26" s="52"/>
      <c r="C26" s="46"/>
      <c r="D26" s="46"/>
      <c r="E26" s="46"/>
      <c r="F26" s="46"/>
      <c r="G26" s="10"/>
      <c r="H26" s="10"/>
      <c r="I26" s="10"/>
      <c r="J26" s="10"/>
    </row>
    <row r="27" spans="1:10" s="22" customFormat="1" ht="15.75">
      <c r="A27" s="52"/>
      <c r="B27" s="52"/>
      <c r="C27" s="46"/>
      <c r="D27" s="46"/>
      <c r="E27" s="46"/>
      <c r="F27" s="46"/>
      <c r="G27" s="10"/>
      <c r="H27" s="10"/>
      <c r="I27" s="10"/>
      <c r="J27" s="10"/>
    </row>
    <row r="28" spans="1:10" s="22" customFormat="1">
      <c r="A28" s="11" t="s">
        <v>178</v>
      </c>
      <c r="B28" s="11"/>
      <c r="C28" s="11"/>
      <c r="D28" s="11"/>
      <c r="E28" s="11"/>
      <c r="F28" s="11"/>
      <c r="G28" s="10"/>
      <c r="H28" s="10"/>
      <c r="I28" s="10"/>
      <c r="J28" s="10"/>
    </row>
    <row r="29" spans="1:10" s="22" customFormat="1">
      <c r="A29" s="11"/>
      <c r="B29" s="11"/>
      <c r="C29" s="11"/>
      <c r="D29" s="11"/>
      <c r="E29" s="11"/>
      <c r="F29" s="11"/>
      <c r="G29" s="10"/>
      <c r="H29" s="10"/>
      <c r="I29" s="10"/>
      <c r="J29" s="10"/>
    </row>
    <row r="30" spans="1:10" s="22" customFormat="1" ht="27.75" customHeight="1">
      <c r="A30" s="429" t="s">
        <v>179</v>
      </c>
      <c r="B30" s="429"/>
      <c r="C30" s="429"/>
      <c r="D30" s="429"/>
      <c r="E30" s="429"/>
      <c r="F30" s="429"/>
      <c r="G30" s="10"/>
      <c r="H30" s="10"/>
      <c r="I30" s="10"/>
      <c r="J30" s="10"/>
    </row>
    <row r="31" spans="1:10" s="22" customFormat="1" ht="27" customHeight="1">
      <c r="A31" s="429" t="s">
        <v>180</v>
      </c>
      <c r="B31" s="429"/>
      <c r="C31" s="429"/>
      <c r="D31" s="429"/>
      <c r="E31" s="429"/>
      <c r="F31" s="429"/>
      <c r="G31" s="10"/>
      <c r="H31" s="10"/>
      <c r="I31" s="10"/>
      <c r="J31" s="10"/>
    </row>
    <row r="32" spans="1:10" s="22" customFormat="1" ht="39.75" customHeight="1">
      <c r="A32" s="429" t="s">
        <v>181</v>
      </c>
      <c r="B32" s="429"/>
      <c r="C32" s="429"/>
      <c r="D32" s="429"/>
      <c r="E32" s="429"/>
      <c r="F32" s="429"/>
      <c r="G32" s="10"/>
      <c r="H32" s="10"/>
      <c r="I32" s="10"/>
      <c r="J32" s="10"/>
    </row>
    <row r="33" spans="1:10" s="22" customFormat="1">
      <c r="A33" s="429" t="s">
        <v>182</v>
      </c>
      <c r="B33" s="429"/>
      <c r="C33" s="429"/>
      <c r="D33" s="429"/>
      <c r="E33" s="429"/>
      <c r="F33" s="429"/>
      <c r="G33" s="10"/>
      <c r="H33" s="10"/>
      <c r="I33" s="10"/>
      <c r="J33" s="10"/>
    </row>
    <row r="34" spans="1:10" s="22" customFormat="1">
      <c r="A34" s="429" t="s">
        <v>183</v>
      </c>
      <c r="B34" s="429"/>
      <c r="C34" s="429"/>
      <c r="D34" s="429"/>
      <c r="E34" s="429"/>
      <c r="F34" s="429"/>
      <c r="G34" s="10"/>
      <c r="H34" s="10"/>
      <c r="I34" s="10"/>
      <c r="J34" s="10"/>
    </row>
    <row r="35" spans="1:10" s="22" customFormat="1">
      <c r="A35" s="429" t="s">
        <v>184</v>
      </c>
      <c r="B35" s="429"/>
      <c r="C35" s="429"/>
      <c r="D35" s="429"/>
      <c r="E35" s="429"/>
      <c r="F35" s="429"/>
      <c r="G35" s="10"/>
      <c r="H35" s="10"/>
      <c r="I35" s="10"/>
      <c r="J35" s="10"/>
    </row>
    <row r="36" spans="1:10" s="22" customFormat="1">
      <c r="A36" s="429" t="s">
        <v>185</v>
      </c>
      <c r="B36" s="429"/>
      <c r="C36" s="429"/>
      <c r="D36" s="429"/>
      <c r="E36" s="429"/>
      <c r="F36" s="429"/>
      <c r="G36" s="10"/>
      <c r="H36" s="10"/>
      <c r="I36" s="10"/>
      <c r="J36" s="10"/>
    </row>
    <row r="37" spans="1:10" s="22" customFormat="1">
      <c r="A37" s="429" t="s">
        <v>186</v>
      </c>
      <c r="B37" s="429"/>
      <c r="C37" s="429"/>
      <c r="D37" s="429"/>
      <c r="E37" s="429"/>
      <c r="F37" s="429"/>
      <c r="G37" s="10"/>
      <c r="H37" s="10"/>
      <c r="I37" s="10"/>
      <c r="J37" s="10"/>
    </row>
    <row r="38" spans="1:10" s="22" customFormat="1" ht="26.25" customHeight="1">
      <c r="A38" s="429" t="s">
        <v>187</v>
      </c>
      <c r="B38" s="429"/>
      <c r="C38" s="429"/>
      <c r="D38" s="429"/>
      <c r="E38" s="429"/>
      <c r="F38" s="429"/>
      <c r="G38" s="10"/>
      <c r="H38" s="10"/>
      <c r="I38" s="10"/>
      <c r="J38" s="10"/>
    </row>
    <row r="39" spans="1:10" s="22" customFormat="1">
      <c r="A39" s="10"/>
      <c r="B39" s="10"/>
      <c r="C39" s="10"/>
      <c r="D39" s="10"/>
      <c r="E39" s="10"/>
      <c r="F39" s="10"/>
      <c r="G39" s="10"/>
      <c r="H39" s="10"/>
      <c r="I39" s="10"/>
      <c r="J39" s="10"/>
    </row>
    <row r="40" spans="1:10" s="22" customFormat="1" ht="25.5">
      <c r="A40" s="363" t="s">
        <v>870</v>
      </c>
      <c r="B40" s="364" t="s">
        <v>871</v>
      </c>
      <c r="C40" s="365" t="s">
        <v>188</v>
      </c>
      <c r="D40" s="364" t="s">
        <v>873</v>
      </c>
      <c r="E40" s="14" t="s">
        <v>874</v>
      </c>
      <c r="F40" s="14" t="s">
        <v>875</v>
      </c>
      <c r="G40" s="10"/>
      <c r="H40" s="10"/>
      <c r="I40" s="10"/>
      <c r="J40" s="10"/>
    </row>
    <row r="41" spans="1:10" s="22" customFormat="1">
      <c r="A41" s="363"/>
      <c r="B41" s="364"/>
      <c r="C41" s="365"/>
      <c r="D41" s="364"/>
      <c r="E41" s="14"/>
      <c r="F41" s="14"/>
      <c r="G41" s="10"/>
      <c r="H41" s="10"/>
      <c r="I41" s="10"/>
      <c r="J41" s="10"/>
    </row>
    <row r="42" spans="1:10" s="22" customFormat="1">
      <c r="A42" s="366">
        <v>1</v>
      </c>
      <c r="B42" s="367" t="s">
        <v>189</v>
      </c>
      <c r="C42" s="367"/>
      <c r="D42" s="367"/>
      <c r="E42" s="14"/>
      <c r="F42" s="14"/>
      <c r="G42" s="10"/>
      <c r="H42" s="10"/>
      <c r="I42" s="10"/>
      <c r="J42" s="10"/>
    </row>
    <row r="43" spans="1:10" s="22" customFormat="1">
      <c r="A43" s="366"/>
      <c r="B43" s="368" t="s">
        <v>190</v>
      </c>
      <c r="C43" s="109" t="s">
        <v>787</v>
      </c>
      <c r="D43" s="7">
        <v>2</v>
      </c>
      <c r="E43" s="212">
        <v>0</v>
      </c>
      <c r="F43" s="7">
        <f>D43*E43</f>
        <v>0</v>
      </c>
      <c r="G43" s="10"/>
      <c r="H43" s="10"/>
      <c r="I43" s="10"/>
      <c r="J43" s="10"/>
    </row>
    <row r="44" spans="1:10" s="22" customFormat="1">
      <c r="A44" s="366"/>
      <c r="B44" s="367" t="s">
        <v>191</v>
      </c>
      <c r="C44" s="109" t="s">
        <v>787</v>
      </c>
      <c r="D44" s="7">
        <v>2</v>
      </c>
      <c r="E44" s="212">
        <v>0</v>
      </c>
      <c r="F44" s="7">
        <f>D44*E44</f>
        <v>0</v>
      </c>
      <c r="G44" s="10"/>
      <c r="H44" s="10"/>
      <c r="I44" s="10"/>
      <c r="J44" s="10"/>
    </row>
    <row r="45" spans="1:10" s="22" customFormat="1">
      <c r="A45" s="366"/>
      <c r="B45" s="367" t="s">
        <v>192</v>
      </c>
      <c r="C45" s="109" t="s">
        <v>787</v>
      </c>
      <c r="D45" s="7">
        <v>2</v>
      </c>
      <c r="E45" s="212">
        <v>0</v>
      </c>
      <c r="F45" s="7">
        <f>D45*E45</f>
        <v>0</v>
      </c>
      <c r="G45" s="10"/>
      <c r="H45" s="10"/>
      <c r="I45" s="10"/>
      <c r="J45" s="10"/>
    </row>
    <row r="46" spans="1:10" s="22" customFormat="1">
      <c r="A46" s="366"/>
      <c r="B46" s="367" t="s">
        <v>193</v>
      </c>
      <c r="C46" s="109" t="s">
        <v>787</v>
      </c>
      <c r="D46" s="7">
        <v>2</v>
      </c>
      <c r="E46" s="212">
        <v>0</v>
      </c>
      <c r="F46" s="7">
        <f>D46*E46</f>
        <v>0</v>
      </c>
      <c r="G46" s="10"/>
      <c r="H46" s="10"/>
      <c r="I46" s="10"/>
      <c r="J46" s="10"/>
    </row>
    <row r="47" spans="1:10" s="22" customFormat="1">
      <c r="A47" s="366"/>
      <c r="B47" s="367" t="s">
        <v>198</v>
      </c>
      <c r="C47" s="109" t="s">
        <v>787</v>
      </c>
      <c r="D47" s="7">
        <v>2</v>
      </c>
      <c r="E47" s="212">
        <v>0</v>
      </c>
      <c r="F47" s="7">
        <f>D47*E47</f>
        <v>0</v>
      </c>
      <c r="G47" s="10"/>
      <c r="H47" s="10"/>
      <c r="I47" s="10"/>
      <c r="J47" s="10"/>
    </row>
    <row r="48" spans="1:10" s="22" customFormat="1">
      <c r="A48" s="366"/>
      <c r="B48" s="367"/>
      <c r="C48" s="109"/>
      <c r="D48" s="7"/>
      <c r="E48" s="213"/>
      <c r="F48" s="14"/>
      <c r="G48" s="10"/>
      <c r="H48" s="10"/>
      <c r="I48" s="10"/>
      <c r="J48" s="10"/>
    </row>
    <row r="49" spans="1:10" s="22" customFormat="1">
      <c r="A49" s="366">
        <v>2</v>
      </c>
      <c r="B49" s="368" t="s">
        <v>201</v>
      </c>
      <c r="C49" s="369"/>
      <c r="D49" s="367"/>
      <c r="E49" s="213"/>
      <c r="F49" s="14"/>
      <c r="G49" s="10"/>
      <c r="H49" s="10"/>
      <c r="I49" s="10"/>
      <c r="J49" s="10"/>
    </row>
    <row r="50" spans="1:10" s="22" customFormat="1">
      <c r="A50" s="366"/>
      <c r="B50" s="368" t="s">
        <v>1184</v>
      </c>
      <c r="C50" s="109" t="s">
        <v>1060</v>
      </c>
      <c r="D50" s="7">
        <v>11</v>
      </c>
      <c r="E50" s="212">
        <v>0</v>
      </c>
      <c r="F50" s="7">
        <f>D50*E50</f>
        <v>0</v>
      </c>
      <c r="G50" s="10"/>
      <c r="H50" s="10"/>
      <c r="I50" s="10"/>
      <c r="J50" s="10"/>
    </row>
    <row r="51" spans="1:10" s="22" customFormat="1">
      <c r="A51" s="366"/>
      <c r="B51" s="368" t="s">
        <v>202</v>
      </c>
      <c r="C51" s="109" t="s">
        <v>1060</v>
      </c>
      <c r="D51" s="7">
        <v>62.9</v>
      </c>
      <c r="E51" s="212">
        <v>0</v>
      </c>
      <c r="F51" s="7">
        <f>D51*E51</f>
        <v>0</v>
      </c>
      <c r="G51" s="10"/>
      <c r="H51" s="10"/>
      <c r="I51" s="10"/>
      <c r="J51" s="10"/>
    </row>
    <row r="52" spans="1:10" s="22" customFormat="1">
      <c r="A52" s="366"/>
      <c r="B52" s="368" t="s">
        <v>203</v>
      </c>
      <c r="C52" s="109" t="s">
        <v>1060</v>
      </c>
      <c r="D52" s="7">
        <v>26</v>
      </c>
      <c r="E52" s="212">
        <v>0</v>
      </c>
      <c r="F52" s="7">
        <f>D52*E52</f>
        <v>0</v>
      </c>
      <c r="G52" s="10"/>
      <c r="H52" s="10"/>
      <c r="I52" s="10"/>
      <c r="J52" s="10"/>
    </row>
    <row r="53" spans="1:10" s="22" customFormat="1">
      <c r="A53" s="366"/>
      <c r="B53" s="367"/>
      <c r="C53" s="109"/>
      <c r="D53" s="7"/>
      <c r="E53" s="213"/>
      <c r="F53" s="14"/>
      <c r="G53" s="10"/>
      <c r="H53" s="10"/>
      <c r="I53" s="10"/>
      <c r="J53" s="10"/>
    </row>
    <row r="54" spans="1:10" s="22" customFormat="1">
      <c r="A54" s="366">
        <v>3</v>
      </c>
      <c r="B54" s="368" t="s">
        <v>1185</v>
      </c>
      <c r="C54" s="367"/>
      <c r="D54" s="367"/>
      <c r="E54" s="213"/>
      <c r="F54" s="14"/>
      <c r="G54" s="10"/>
      <c r="H54" s="10"/>
      <c r="I54" s="10"/>
      <c r="J54" s="10"/>
    </row>
    <row r="55" spans="1:10" s="22" customFormat="1">
      <c r="A55" s="366"/>
      <c r="B55" s="368" t="s">
        <v>199</v>
      </c>
      <c r="C55" s="109" t="s">
        <v>787</v>
      </c>
      <c r="D55" s="7">
        <v>14</v>
      </c>
      <c r="E55" s="212">
        <v>0</v>
      </c>
      <c r="F55" s="7">
        <f>D55*E55</f>
        <v>0</v>
      </c>
      <c r="G55" s="10"/>
      <c r="H55" s="10"/>
      <c r="I55" s="10"/>
      <c r="J55" s="10"/>
    </row>
    <row r="56" spans="1:10" s="22" customFormat="1">
      <c r="A56" s="366"/>
      <c r="B56" s="368" t="s">
        <v>200</v>
      </c>
      <c r="C56" s="109" t="s">
        <v>787</v>
      </c>
      <c r="D56" s="7">
        <v>2</v>
      </c>
      <c r="E56" s="212">
        <v>0</v>
      </c>
      <c r="F56" s="7">
        <f>D56*E56</f>
        <v>0</v>
      </c>
      <c r="G56" s="10"/>
      <c r="H56" s="10"/>
      <c r="I56" s="10"/>
      <c r="J56" s="10"/>
    </row>
    <row r="57" spans="1:10" s="22" customFormat="1">
      <c r="A57" s="366"/>
      <c r="B57" s="367"/>
      <c r="C57" s="109"/>
      <c r="D57" s="7"/>
      <c r="E57" s="213"/>
      <c r="F57" s="14"/>
      <c r="G57" s="10"/>
      <c r="H57" s="10"/>
      <c r="I57" s="10"/>
      <c r="J57" s="10"/>
    </row>
    <row r="58" spans="1:10" s="22" customFormat="1">
      <c r="A58" s="366">
        <v>4</v>
      </c>
      <c r="B58" s="368" t="s">
        <v>1186</v>
      </c>
      <c r="C58" s="369"/>
      <c r="D58" s="367"/>
      <c r="E58" s="213"/>
      <c r="F58" s="14"/>
      <c r="G58" s="10"/>
      <c r="H58" s="10"/>
      <c r="I58" s="10"/>
      <c r="J58" s="10"/>
    </row>
    <row r="59" spans="1:10" s="22" customFormat="1">
      <c r="A59" s="366"/>
      <c r="B59" s="368" t="s">
        <v>199</v>
      </c>
      <c r="C59" s="109" t="s">
        <v>787</v>
      </c>
      <c r="D59" s="7">
        <v>11</v>
      </c>
      <c r="E59" s="212">
        <v>0</v>
      </c>
      <c r="F59" s="7">
        <f>D59*E59</f>
        <v>0</v>
      </c>
      <c r="G59" s="10"/>
      <c r="H59" s="10"/>
      <c r="I59" s="10"/>
      <c r="J59" s="10"/>
    </row>
    <row r="60" spans="1:10" s="22" customFormat="1">
      <c r="A60" s="366"/>
      <c r="B60" s="368" t="s">
        <v>200</v>
      </c>
      <c r="C60" s="109" t="s">
        <v>787</v>
      </c>
      <c r="D60" s="7">
        <v>3</v>
      </c>
      <c r="E60" s="212">
        <v>0</v>
      </c>
      <c r="F60" s="7">
        <f>D60*E60</f>
        <v>0</v>
      </c>
      <c r="G60" s="10"/>
      <c r="H60" s="10"/>
      <c r="I60" s="10"/>
      <c r="J60" s="10"/>
    </row>
    <row r="61" spans="1:10" s="22" customFormat="1">
      <c r="A61" s="366"/>
      <c r="B61" s="367"/>
      <c r="C61" s="109"/>
      <c r="D61" s="7"/>
      <c r="E61" s="213"/>
      <c r="F61" s="14"/>
      <c r="G61" s="10"/>
      <c r="H61" s="10"/>
      <c r="I61" s="10"/>
      <c r="J61" s="10"/>
    </row>
    <row r="62" spans="1:10" s="22" customFormat="1">
      <c r="A62" s="366">
        <v>5</v>
      </c>
      <c r="B62" s="368" t="s">
        <v>1187</v>
      </c>
      <c r="C62" s="109" t="s">
        <v>1060</v>
      </c>
      <c r="D62" s="370">
        <v>14.85</v>
      </c>
      <c r="E62" s="212">
        <v>0</v>
      </c>
      <c r="F62" s="7">
        <f>D62*E62</f>
        <v>0</v>
      </c>
      <c r="G62" s="10"/>
      <c r="H62" s="10"/>
      <c r="I62" s="10"/>
      <c r="J62" s="10"/>
    </row>
    <row r="63" spans="1:10" s="22" customFormat="1">
      <c r="A63" s="366"/>
      <c r="B63" s="367"/>
      <c r="C63" s="109"/>
      <c r="D63" s="7"/>
      <c r="E63" s="213"/>
      <c r="F63" s="14"/>
      <c r="G63" s="10"/>
      <c r="H63" s="10"/>
      <c r="I63" s="10"/>
      <c r="J63" s="10"/>
    </row>
    <row r="64" spans="1:10" s="22" customFormat="1" ht="25.5">
      <c r="A64" s="366">
        <v>6</v>
      </c>
      <c r="B64" s="368" t="s">
        <v>1188</v>
      </c>
      <c r="C64" s="367"/>
      <c r="D64" s="367"/>
      <c r="E64" s="213"/>
      <c r="F64" s="14"/>
      <c r="G64" s="10"/>
      <c r="H64" s="10"/>
      <c r="I64" s="10"/>
      <c r="J64" s="10"/>
    </row>
    <row r="65" spans="1:10" s="22" customFormat="1">
      <c r="A65" s="366"/>
      <c r="B65" s="368" t="s">
        <v>200</v>
      </c>
      <c r="C65" s="109" t="s">
        <v>787</v>
      </c>
      <c r="D65" s="7">
        <v>3</v>
      </c>
      <c r="E65" s="212">
        <v>0</v>
      </c>
      <c r="F65" s="7">
        <f>D65*E65</f>
        <v>0</v>
      </c>
      <c r="G65" s="10"/>
      <c r="H65" s="10"/>
      <c r="I65" s="10"/>
      <c r="J65" s="10"/>
    </row>
    <row r="66" spans="1:10" s="22" customFormat="1">
      <c r="A66" s="366"/>
      <c r="B66" s="368"/>
      <c r="C66" s="109"/>
      <c r="D66" s="7"/>
      <c r="E66" s="213"/>
      <c r="F66" s="14"/>
      <c r="G66" s="10"/>
      <c r="H66" s="10"/>
      <c r="I66" s="10"/>
      <c r="J66" s="10"/>
    </row>
    <row r="67" spans="1:10" s="22" customFormat="1" ht="25.5">
      <c r="A67" s="366">
        <v>7</v>
      </c>
      <c r="B67" s="368" t="s">
        <v>1189</v>
      </c>
      <c r="C67" s="109" t="s">
        <v>787</v>
      </c>
      <c r="D67" s="7">
        <v>1</v>
      </c>
      <c r="E67" s="212">
        <v>0</v>
      </c>
      <c r="F67" s="7">
        <f>D67*E67</f>
        <v>0</v>
      </c>
      <c r="G67" s="10"/>
      <c r="H67" s="10"/>
      <c r="I67" s="10"/>
      <c r="J67" s="10"/>
    </row>
    <row r="68" spans="1:10" s="22" customFormat="1">
      <c r="A68" s="366"/>
      <c r="B68" s="368"/>
      <c r="C68" s="109"/>
      <c r="D68" s="7"/>
      <c r="E68" s="213"/>
      <c r="F68" s="14"/>
      <c r="G68" s="10"/>
      <c r="H68" s="10"/>
      <c r="I68" s="10"/>
      <c r="J68" s="10"/>
    </row>
    <row r="69" spans="1:10" s="22" customFormat="1" ht="25.5">
      <c r="A69" s="366">
        <v>8</v>
      </c>
      <c r="B69" s="368" t="s">
        <v>1190</v>
      </c>
      <c r="C69" s="109" t="s">
        <v>1204</v>
      </c>
      <c r="D69" s="370">
        <v>1</v>
      </c>
      <c r="E69" s="212">
        <v>0</v>
      </c>
      <c r="F69" s="7">
        <f>D69*E69</f>
        <v>0</v>
      </c>
      <c r="G69" s="10"/>
      <c r="H69" s="10"/>
      <c r="I69" s="10"/>
      <c r="J69" s="10"/>
    </row>
    <row r="70" spans="1:10" s="22" customFormat="1">
      <c r="A70" s="366"/>
      <c r="B70" s="368"/>
      <c r="C70" s="109"/>
      <c r="D70" s="7"/>
      <c r="E70" s="213"/>
      <c r="F70" s="14"/>
      <c r="G70" s="10"/>
      <c r="H70" s="10"/>
      <c r="I70" s="10"/>
      <c r="J70" s="10"/>
    </row>
    <row r="71" spans="1:10" s="22" customFormat="1">
      <c r="A71" s="371">
        <v>9</v>
      </c>
      <c r="B71" s="368" t="s">
        <v>218</v>
      </c>
      <c r="C71" s="109" t="s">
        <v>789</v>
      </c>
      <c r="D71" s="7">
        <v>3.62</v>
      </c>
      <c r="E71" s="212">
        <v>0</v>
      </c>
      <c r="F71" s="7">
        <f>D71*E71</f>
        <v>0</v>
      </c>
      <c r="G71" s="10"/>
      <c r="H71" s="10"/>
      <c r="I71" s="10"/>
      <c r="J71" s="10"/>
    </row>
    <row r="72" spans="1:10" s="22" customFormat="1">
      <c r="A72" s="366"/>
      <c r="B72" s="368"/>
      <c r="C72" s="109"/>
      <c r="D72" s="7"/>
      <c r="E72" s="213"/>
      <c r="F72" s="14"/>
      <c r="G72" s="10"/>
      <c r="H72" s="10"/>
      <c r="I72" s="10"/>
      <c r="J72" s="10"/>
    </row>
    <row r="73" spans="1:10" s="22" customFormat="1" ht="38.25">
      <c r="A73" s="366">
        <v>10</v>
      </c>
      <c r="B73" s="368" t="s">
        <v>1191</v>
      </c>
      <c r="C73" s="109" t="s">
        <v>787</v>
      </c>
      <c r="D73" s="7">
        <v>2</v>
      </c>
      <c r="E73" s="212">
        <v>0</v>
      </c>
      <c r="F73" s="7">
        <f>D73*E73</f>
        <v>0</v>
      </c>
      <c r="G73" s="10"/>
      <c r="H73" s="10"/>
      <c r="I73" s="10"/>
      <c r="J73" s="10"/>
    </row>
    <row r="74" spans="1:10" s="22" customFormat="1">
      <c r="A74" s="366"/>
      <c r="B74" s="368"/>
      <c r="C74" s="109"/>
      <c r="D74" s="7"/>
      <c r="E74" s="213"/>
      <c r="F74" s="14"/>
      <c r="G74" s="10"/>
      <c r="H74" s="10"/>
      <c r="I74" s="10"/>
      <c r="J74" s="10"/>
    </row>
    <row r="75" spans="1:10" s="22" customFormat="1" ht="25.5">
      <c r="A75" s="366">
        <v>11</v>
      </c>
      <c r="B75" s="368" t="s">
        <v>1192</v>
      </c>
      <c r="C75" s="109" t="s">
        <v>1060</v>
      </c>
      <c r="D75" s="7">
        <v>43</v>
      </c>
      <c r="E75" s="212">
        <v>0</v>
      </c>
      <c r="F75" s="7">
        <f>D75*E75</f>
        <v>0</v>
      </c>
      <c r="G75" s="10"/>
      <c r="H75" s="10"/>
      <c r="I75" s="10"/>
      <c r="J75" s="10"/>
    </row>
    <row r="76" spans="1:10" s="22" customFormat="1">
      <c r="A76" s="366"/>
      <c r="B76" s="368"/>
      <c r="C76" s="109"/>
      <c r="D76" s="7"/>
      <c r="E76" s="213"/>
      <c r="F76" s="14"/>
      <c r="G76" s="10"/>
      <c r="H76" s="10"/>
      <c r="I76" s="10"/>
      <c r="J76" s="10"/>
    </row>
    <row r="77" spans="1:10" s="22" customFormat="1" ht="38.25">
      <c r="A77" s="366">
        <v>12</v>
      </c>
      <c r="B77" s="368" t="s">
        <v>1193</v>
      </c>
      <c r="C77" s="109" t="s">
        <v>1060</v>
      </c>
      <c r="D77" s="7">
        <v>5</v>
      </c>
      <c r="E77" s="212">
        <v>0</v>
      </c>
      <c r="F77" s="7">
        <f>D77*E77</f>
        <v>0</v>
      </c>
      <c r="G77" s="10"/>
      <c r="H77" s="10"/>
      <c r="I77" s="10"/>
      <c r="J77" s="10"/>
    </row>
    <row r="78" spans="1:10" s="22" customFormat="1">
      <c r="A78" s="366"/>
      <c r="B78" s="368"/>
      <c r="C78" s="109"/>
      <c r="D78" s="7"/>
      <c r="E78" s="213"/>
      <c r="F78" s="14"/>
      <c r="G78" s="10"/>
      <c r="H78" s="10"/>
      <c r="I78" s="10"/>
      <c r="J78" s="10"/>
    </row>
    <row r="79" spans="1:10" s="22" customFormat="1" ht="25.5">
      <c r="A79" s="366">
        <v>13</v>
      </c>
      <c r="B79" s="368" t="s">
        <v>204</v>
      </c>
      <c r="C79" s="109" t="s">
        <v>1059</v>
      </c>
      <c r="D79" s="7">
        <v>93.17</v>
      </c>
      <c r="E79" s="212">
        <v>0</v>
      </c>
      <c r="F79" s="7">
        <f>D79*E79</f>
        <v>0</v>
      </c>
      <c r="G79" s="10"/>
      <c r="H79" s="10"/>
      <c r="I79" s="10"/>
      <c r="J79" s="10"/>
    </row>
    <row r="80" spans="1:10" s="22" customFormat="1">
      <c r="A80" s="366"/>
      <c r="B80" s="368"/>
      <c r="C80" s="109"/>
      <c r="D80" s="367"/>
      <c r="E80" s="213"/>
      <c r="F80" s="14"/>
      <c r="G80" s="10"/>
      <c r="H80" s="10"/>
      <c r="I80" s="10"/>
      <c r="J80" s="10"/>
    </row>
    <row r="81" spans="1:10" s="22" customFormat="1" ht="25.5">
      <c r="A81" s="366">
        <v>14</v>
      </c>
      <c r="B81" s="368" t="s">
        <v>1194</v>
      </c>
      <c r="C81" s="109" t="s">
        <v>1060</v>
      </c>
      <c r="D81" s="7">
        <v>14.35</v>
      </c>
      <c r="E81" s="212">
        <v>0</v>
      </c>
      <c r="F81" s="7">
        <f>D81*E81</f>
        <v>0</v>
      </c>
      <c r="G81" s="10"/>
      <c r="H81" s="10"/>
      <c r="I81" s="10"/>
      <c r="J81" s="10"/>
    </row>
    <row r="82" spans="1:10" s="22" customFormat="1">
      <c r="A82" s="366"/>
      <c r="B82" s="368"/>
      <c r="C82" s="109"/>
      <c r="D82" s="7"/>
      <c r="E82" s="213"/>
      <c r="F82" s="14"/>
      <c r="G82" s="10"/>
      <c r="H82" s="10"/>
      <c r="I82" s="10"/>
      <c r="J82" s="10"/>
    </row>
    <row r="83" spans="1:10" s="22" customFormat="1" ht="25.5">
      <c r="A83" s="366">
        <v>15</v>
      </c>
      <c r="B83" s="368" t="s">
        <v>1195</v>
      </c>
      <c r="C83" s="109" t="s">
        <v>1060</v>
      </c>
      <c r="D83" s="7">
        <v>27.1</v>
      </c>
      <c r="E83" s="212">
        <v>0</v>
      </c>
      <c r="F83" s="7">
        <f>D83*E83</f>
        <v>0</v>
      </c>
      <c r="G83" s="10"/>
      <c r="H83" s="10"/>
      <c r="I83" s="10"/>
      <c r="J83" s="10"/>
    </row>
    <row r="84" spans="1:10" s="22" customFormat="1">
      <c r="A84" s="366"/>
      <c r="B84" s="368"/>
      <c r="C84" s="109"/>
      <c r="D84" s="7"/>
      <c r="E84" s="213"/>
      <c r="F84" s="14"/>
      <c r="G84" s="10"/>
      <c r="H84" s="10"/>
      <c r="I84" s="10"/>
      <c r="J84" s="10"/>
    </row>
    <row r="85" spans="1:10" s="22" customFormat="1">
      <c r="A85" s="366">
        <v>16</v>
      </c>
      <c r="B85" s="367" t="s">
        <v>205</v>
      </c>
      <c r="C85" s="367"/>
      <c r="D85" s="367"/>
      <c r="E85" s="213"/>
      <c r="F85" s="14"/>
      <c r="G85" s="10"/>
      <c r="H85" s="10"/>
      <c r="I85" s="10"/>
      <c r="J85" s="10"/>
    </row>
    <row r="86" spans="1:10" s="22" customFormat="1" ht="25.5">
      <c r="A86" s="371" t="s">
        <v>206</v>
      </c>
      <c r="B86" s="368" t="s">
        <v>207</v>
      </c>
      <c r="C86" s="109" t="s">
        <v>1059</v>
      </c>
      <c r="D86" s="7">
        <v>93.2</v>
      </c>
      <c r="E86" s="212">
        <v>0</v>
      </c>
      <c r="F86" s="7">
        <f>D86*E86</f>
        <v>0</v>
      </c>
      <c r="G86" s="10"/>
      <c r="H86" s="10"/>
      <c r="I86" s="10"/>
      <c r="J86" s="10"/>
    </row>
    <row r="87" spans="1:10" s="22" customFormat="1">
      <c r="A87" s="371" t="s">
        <v>208</v>
      </c>
      <c r="B87" s="368" t="s">
        <v>210</v>
      </c>
      <c r="C87" s="109" t="s">
        <v>1059</v>
      </c>
      <c r="D87" s="7">
        <v>52.6</v>
      </c>
      <c r="E87" s="212">
        <v>0</v>
      </c>
      <c r="F87" s="7">
        <f>D87*E87</f>
        <v>0</v>
      </c>
      <c r="G87" s="10"/>
      <c r="H87" s="10"/>
      <c r="I87" s="10"/>
      <c r="J87" s="10"/>
    </row>
    <row r="88" spans="1:10" s="22" customFormat="1">
      <c r="A88" s="371" t="s">
        <v>209</v>
      </c>
      <c r="B88" s="368" t="s">
        <v>213</v>
      </c>
      <c r="C88" s="109" t="s">
        <v>1059</v>
      </c>
      <c r="D88" s="7">
        <v>145.80000000000001</v>
      </c>
      <c r="E88" s="212">
        <v>0</v>
      </c>
      <c r="F88" s="7">
        <f>D88*E88</f>
        <v>0</v>
      </c>
      <c r="G88" s="10"/>
      <c r="H88" s="10"/>
      <c r="I88" s="10"/>
      <c r="J88" s="10"/>
    </row>
    <row r="89" spans="1:10" s="22" customFormat="1">
      <c r="A89" s="371" t="s">
        <v>211</v>
      </c>
      <c r="B89" s="368" t="s">
        <v>215</v>
      </c>
      <c r="C89" s="109" t="s">
        <v>1059</v>
      </c>
      <c r="D89" s="7">
        <v>103.7</v>
      </c>
      <c r="E89" s="212">
        <v>0</v>
      </c>
      <c r="F89" s="7">
        <f>D89*E89</f>
        <v>0</v>
      </c>
      <c r="G89" s="10"/>
      <c r="H89" s="10"/>
      <c r="I89" s="10"/>
      <c r="J89" s="10"/>
    </row>
    <row r="90" spans="1:10" s="22" customFormat="1" ht="25.5">
      <c r="A90" s="371" t="s">
        <v>212</v>
      </c>
      <c r="B90" s="368" t="s">
        <v>214</v>
      </c>
      <c r="C90" s="109" t="s">
        <v>1059</v>
      </c>
      <c r="D90" s="7">
        <v>103.7</v>
      </c>
      <c r="E90" s="212">
        <v>0</v>
      </c>
      <c r="F90" s="7">
        <f>D90*E90</f>
        <v>0</v>
      </c>
      <c r="G90" s="10"/>
      <c r="H90" s="10"/>
      <c r="I90" s="10"/>
      <c r="J90" s="10"/>
    </row>
    <row r="91" spans="1:10" s="22" customFormat="1">
      <c r="A91" s="372"/>
      <c r="B91" s="372"/>
      <c r="C91" s="109"/>
      <c r="D91" s="7"/>
      <c r="E91" s="213"/>
      <c r="F91" s="14"/>
      <c r="G91" s="10"/>
      <c r="H91" s="10"/>
      <c r="I91" s="10"/>
      <c r="J91" s="10"/>
    </row>
    <row r="92" spans="1:10" s="22" customFormat="1" ht="25.5">
      <c r="A92" s="368">
        <v>17</v>
      </c>
      <c r="B92" s="368" t="s">
        <v>1205</v>
      </c>
      <c r="C92" s="109" t="s">
        <v>1059</v>
      </c>
      <c r="D92" s="7">
        <v>6.3</v>
      </c>
      <c r="E92" s="212">
        <v>0</v>
      </c>
      <c r="F92" s="7">
        <f>D92*E92</f>
        <v>0</v>
      </c>
      <c r="G92" s="10"/>
      <c r="H92" s="10"/>
      <c r="I92" s="10"/>
      <c r="J92" s="10"/>
    </row>
    <row r="93" spans="1:10" s="22" customFormat="1">
      <c r="A93" s="372"/>
      <c r="B93" s="372"/>
      <c r="C93" s="109"/>
      <c r="D93" s="7"/>
      <c r="E93" s="213"/>
      <c r="F93" s="14"/>
      <c r="G93" s="10"/>
      <c r="H93" s="10"/>
      <c r="I93" s="10"/>
      <c r="J93" s="10"/>
    </row>
    <row r="94" spans="1:10" s="22" customFormat="1" ht="25.5">
      <c r="A94" s="366">
        <v>18</v>
      </c>
      <c r="B94" s="368" t="s">
        <v>1025</v>
      </c>
      <c r="C94" s="109" t="s">
        <v>1060</v>
      </c>
      <c r="D94" s="7">
        <v>50.4</v>
      </c>
      <c r="E94" s="212">
        <v>0</v>
      </c>
      <c r="F94" s="7">
        <f>D94*E94</f>
        <v>0</v>
      </c>
      <c r="G94" s="10"/>
      <c r="H94" s="10"/>
      <c r="I94" s="10"/>
      <c r="J94" s="10"/>
    </row>
    <row r="95" spans="1:10" s="22" customFormat="1">
      <c r="A95" s="372"/>
      <c r="B95" s="372"/>
      <c r="C95" s="109"/>
      <c r="D95" s="7"/>
      <c r="E95" s="213"/>
      <c r="F95" s="14"/>
      <c r="G95" s="10"/>
      <c r="H95" s="10"/>
      <c r="I95" s="10"/>
      <c r="J95" s="10"/>
    </row>
    <row r="96" spans="1:10" s="22" customFormat="1" ht="38.25">
      <c r="A96" s="366">
        <v>19</v>
      </c>
      <c r="B96" s="368" t="s">
        <v>1196</v>
      </c>
      <c r="C96" s="109" t="s">
        <v>1060</v>
      </c>
      <c r="D96" s="7">
        <v>118.4</v>
      </c>
      <c r="E96" s="212">
        <v>0</v>
      </c>
      <c r="F96" s="7">
        <f>D96*E96</f>
        <v>0</v>
      </c>
      <c r="G96" s="10"/>
      <c r="H96" s="10"/>
      <c r="I96" s="10"/>
      <c r="J96" s="10"/>
    </row>
    <row r="97" spans="1:10" s="22" customFormat="1">
      <c r="A97" s="372"/>
      <c r="B97" s="372"/>
      <c r="C97" s="109"/>
      <c r="D97" s="7"/>
      <c r="E97" s="213"/>
      <c r="F97" s="14"/>
      <c r="G97" s="10"/>
      <c r="H97" s="10"/>
      <c r="I97" s="10"/>
      <c r="J97" s="10"/>
    </row>
    <row r="98" spans="1:10" s="22" customFormat="1" ht="38.25">
      <c r="A98" s="366">
        <v>20</v>
      </c>
      <c r="B98" s="368" t="s">
        <v>1197</v>
      </c>
      <c r="C98" s="109" t="s">
        <v>1059</v>
      </c>
      <c r="D98" s="7">
        <v>60.06</v>
      </c>
      <c r="E98" s="212">
        <v>0</v>
      </c>
      <c r="F98" s="7">
        <f>D98*E98</f>
        <v>0</v>
      </c>
      <c r="G98" s="10"/>
      <c r="H98" s="10"/>
      <c r="I98" s="10"/>
      <c r="J98" s="10"/>
    </row>
    <row r="99" spans="1:10" s="22" customFormat="1">
      <c r="A99" s="372"/>
      <c r="B99" s="372"/>
      <c r="C99" s="109"/>
      <c r="D99" s="7"/>
      <c r="E99" s="213"/>
      <c r="F99" s="14"/>
      <c r="G99" s="10"/>
      <c r="H99" s="10"/>
      <c r="I99" s="10"/>
      <c r="J99" s="10"/>
    </row>
    <row r="100" spans="1:10" s="22" customFormat="1" ht="25.5">
      <c r="A100" s="371">
        <v>21</v>
      </c>
      <c r="B100" s="368" t="s">
        <v>1206</v>
      </c>
      <c r="C100" s="109" t="s">
        <v>1059</v>
      </c>
      <c r="D100" s="7">
        <v>378.62</v>
      </c>
      <c r="E100" s="212">
        <v>0</v>
      </c>
      <c r="F100" s="7">
        <f>D100*E100</f>
        <v>0</v>
      </c>
      <c r="G100" s="10"/>
      <c r="H100" s="10"/>
      <c r="I100" s="10"/>
      <c r="J100" s="10"/>
    </row>
    <row r="101" spans="1:10" s="22" customFormat="1">
      <c r="A101" s="372"/>
      <c r="B101" s="372"/>
      <c r="C101" s="109"/>
      <c r="D101" s="7"/>
      <c r="E101" s="213"/>
      <c r="F101" s="14"/>
      <c r="G101" s="10"/>
      <c r="H101" s="10"/>
      <c r="I101" s="10"/>
      <c r="J101" s="10"/>
    </row>
    <row r="102" spans="1:10" s="22" customFormat="1" ht="38.25">
      <c r="A102" s="368">
        <v>22</v>
      </c>
      <c r="B102" s="368" t="s">
        <v>1198</v>
      </c>
      <c r="C102" s="109" t="s">
        <v>1059</v>
      </c>
      <c r="D102" s="7">
        <v>130.31</v>
      </c>
      <c r="E102" s="212">
        <v>0</v>
      </c>
      <c r="F102" s="7">
        <f>D102*E102</f>
        <v>0</v>
      </c>
      <c r="G102" s="10"/>
      <c r="H102" s="10"/>
      <c r="I102" s="10"/>
      <c r="J102" s="10"/>
    </row>
    <row r="103" spans="1:10" s="22" customFormat="1">
      <c r="A103" s="372"/>
      <c r="B103" s="372"/>
      <c r="C103" s="109"/>
      <c r="D103" s="7"/>
      <c r="E103" s="213"/>
      <c r="F103" s="14"/>
      <c r="G103" s="10"/>
      <c r="H103" s="10"/>
      <c r="I103" s="10"/>
      <c r="J103" s="10"/>
    </row>
    <row r="104" spans="1:10" s="22" customFormat="1" ht="51">
      <c r="A104" s="366">
        <v>23</v>
      </c>
      <c r="B104" s="368" t="s">
        <v>1199</v>
      </c>
      <c r="C104" s="109" t="s">
        <v>789</v>
      </c>
      <c r="D104" s="7">
        <v>1</v>
      </c>
      <c r="E104" s="212">
        <v>0</v>
      </c>
      <c r="F104" s="7">
        <f>D104*E104</f>
        <v>0</v>
      </c>
      <c r="G104" s="10"/>
      <c r="H104" s="10"/>
      <c r="I104" s="10"/>
      <c r="J104" s="10"/>
    </row>
    <row r="105" spans="1:10" s="22" customFormat="1">
      <c r="A105" s="363"/>
      <c r="B105" s="364"/>
      <c r="C105" s="365"/>
      <c r="D105" s="364"/>
      <c r="E105" s="213"/>
      <c r="F105" s="14"/>
      <c r="G105" s="10"/>
      <c r="H105" s="10"/>
      <c r="I105" s="10"/>
      <c r="J105" s="10"/>
    </row>
    <row r="106" spans="1:10" s="22" customFormat="1" ht="76.5">
      <c r="A106" s="368">
        <v>24</v>
      </c>
      <c r="B106" s="368" t="s">
        <v>1200</v>
      </c>
      <c r="C106" s="109"/>
      <c r="D106" s="7"/>
      <c r="E106" s="213"/>
      <c r="F106" s="14"/>
      <c r="G106" s="10"/>
      <c r="H106" s="10"/>
      <c r="I106" s="10"/>
      <c r="J106" s="10"/>
    </row>
    <row r="107" spans="1:10" s="22" customFormat="1">
      <c r="A107" s="373" t="s">
        <v>887</v>
      </c>
      <c r="B107" s="368" t="s">
        <v>1207</v>
      </c>
      <c r="C107" s="109" t="s">
        <v>789</v>
      </c>
      <c r="D107" s="7">
        <v>7.59</v>
      </c>
      <c r="E107" s="212">
        <v>0</v>
      </c>
      <c r="F107" s="7">
        <f>D107*E107</f>
        <v>0</v>
      </c>
      <c r="G107" s="10"/>
      <c r="H107" s="10"/>
      <c r="I107" s="10"/>
      <c r="J107" s="10"/>
    </row>
    <row r="108" spans="1:10" s="22" customFormat="1" ht="25.5">
      <c r="A108" s="373" t="s">
        <v>887</v>
      </c>
      <c r="B108" s="368" t="s">
        <v>1208</v>
      </c>
      <c r="C108" s="109" t="s">
        <v>789</v>
      </c>
      <c r="D108" s="7">
        <v>8.69</v>
      </c>
      <c r="E108" s="212">
        <v>0</v>
      </c>
      <c r="F108" s="7">
        <f>D108*E108</f>
        <v>0</v>
      </c>
      <c r="G108" s="10"/>
      <c r="H108" s="10"/>
      <c r="I108" s="10"/>
      <c r="J108" s="10"/>
    </row>
    <row r="109" spans="1:10" s="22" customFormat="1">
      <c r="A109" s="363"/>
      <c r="B109" s="364"/>
      <c r="C109" s="365"/>
      <c r="D109" s="364"/>
      <c r="E109" s="213"/>
      <c r="F109" s="14"/>
      <c r="G109" s="10"/>
      <c r="H109" s="10"/>
      <c r="I109" s="10"/>
      <c r="J109" s="10"/>
    </row>
    <row r="110" spans="1:10" s="22" customFormat="1" ht="38.25">
      <c r="A110" s="366">
        <v>25</v>
      </c>
      <c r="B110" s="368" t="s">
        <v>216</v>
      </c>
      <c r="C110" s="109"/>
      <c r="D110" s="367"/>
      <c r="E110" s="213"/>
      <c r="F110" s="14"/>
      <c r="G110" s="10"/>
      <c r="H110" s="10"/>
      <c r="I110" s="10"/>
      <c r="J110" s="10"/>
    </row>
    <row r="111" spans="1:10" s="22" customFormat="1" ht="25.5">
      <c r="A111" s="373" t="s">
        <v>887</v>
      </c>
      <c r="B111" s="368" t="s">
        <v>1209</v>
      </c>
      <c r="C111" s="109" t="s">
        <v>789</v>
      </c>
      <c r="D111" s="7">
        <v>6.52</v>
      </c>
      <c r="E111" s="212">
        <v>0</v>
      </c>
      <c r="F111" s="7">
        <f>D111*E111</f>
        <v>0</v>
      </c>
      <c r="G111" s="10"/>
      <c r="H111" s="10"/>
      <c r="I111" s="10"/>
      <c r="J111" s="10"/>
    </row>
    <row r="112" spans="1:10" s="22" customFormat="1">
      <c r="A112" s="373" t="s">
        <v>887</v>
      </c>
      <c r="B112" s="368" t="s">
        <v>1201</v>
      </c>
      <c r="C112" s="109" t="s">
        <v>789</v>
      </c>
      <c r="D112" s="7">
        <v>2</v>
      </c>
      <c r="E112" s="212">
        <v>0</v>
      </c>
      <c r="F112" s="7">
        <f>D112*E112</f>
        <v>0</v>
      </c>
      <c r="G112" s="10"/>
      <c r="H112" s="10"/>
      <c r="I112" s="10"/>
      <c r="J112" s="10"/>
    </row>
    <row r="113" spans="1:10" s="22" customFormat="1">
      <c r="A113" s="363"/>
      <c r="B113" s="364"/>
      <c r="C113" s="365"/>
      <c r="D113" s="364"/>
      <c r="E113" s="213"/>
      <c r="F113" s="14"/>
      <c r="G113" s="10"/>
      <c r="H113" s="10"/>
      <c r="I113" s="10"/>
      <c r="J113" s="10"/>
    </row>
    <row r="114" spans="1:10" s="22" customFormat="1" ht="38.25">
      <c r="A114" s="366">
        <v>26</v>
      </c>
      <c r="B114" s="368" t="s">
        <v>1213</v>
      </c>
      <c r="C114" s="109" t="s">
        <v>1059</v>
      </c>
      <c r="D114" s="7">
        <v>91.56</v>
      </c>
      <c r="E114" s="212">
        <v>0</v>
      </c>
      <c r="F114" s="7">
        <f>D114*E114</f>
        <v>0</v>
      </c>
      <c r="G114" s="10"/>
      <c r="H114" s="10"/>
      <c r="I114" s="10"/>
      <c r="J114" s="10"/>
    </row>
    <row r="115" spans="1:10" s="22" customFormat="1">
      <c r="A115" s="363"/>
      <c r="B115" s="364"/>
      <c r="C115" s="365"/>
      <c r="D115" s="364"/>
      <c r="E115" s="213"/>
      <c r="F115" s="14"/>
      <c r="G115" s="10"/>
      <c r="H115" s="10"/>
      <c r="I115" s="10"/>
      <c r="J115" s="10"/>
    </row>
    <row r="116" spans="1:10" s="22" customFormat="1" ht="25.5">
      <c r="A116" s="366">
        <v>27</v>
      </c>
      <c r="B116" s="368" t="s">
        <v>1202</v>
      </c>
      <c r="C116" s="367"/>
      <c r="D116" s="367"/>
      <c r="E116" s="222"/>
      <c r="F116" s="46"/>
      <c r="G116" s="10"/>
      <c r="H116" s="10"/>
      <c r="I116" s="10"/>
      <c r="J116" s="10"/>
    </row>
    <row r="117" spans="1:10" s="22" customFormat="1">
      <c r="A117" s="373" t="s">
        <v>887</v>
      </c>
      <c r="B117" s="368" t="s">
        <v>1203</v>
      </c>
      <c r="C117" s="109" t="s">
        <v>1060</v>
      </c>
      <c r="D117" s="7">
        <v>5.4</v>
      </c>
      <c r="E117" s="212">
        <v>0</v>
      </c>
      <c r="F117" s="7">
        <f>D117*E117</f>
        <v>0</v>
      </c>
      <c r="G117" s="10"/>
      <c r="H117" s="10"/>
      <c r="I117" s="10"/>
      <c r="J117" s="10"/>
    </row>
    <row r="118" spans="1:10" s="22" customFormat="1">
      <c r="A118" s="363"/>
      <c r="B118" s="364"/>
      <c r="C118" s="365"/>
      <c r="D118" s="364"/>
      <c r="E118" s="213"/>
      <c r="F118" s="14"/>
      <c r="G118" s="10"/>
      <c r="H118" s="10"/>
      <c r="I118" s="10"/>
      <c r="J118" s="10"/>
    </row>
    <row r="119" spans="1:10" s="22" customFormat="1" ht="51">
      <c r="A119" s="366">
        <v>28</v>
      </c>
      <c r="B119" s="374" t="s">
        <v>217</v>
      </c>
      <c r="C119" s="109" t="s">
        <v>789</v>
      </c>
      <c r="D119" s="7">
        <v>100</v>
      </c>
      <c r="E119" s="212">
        <v>0</v>
      </c>
      <c r="F119" s="7">
        <f>D119*E119</f>
        <v>0</v>
      </c>
      <c r="G119" s="10"/>
      <c r="H119" s="10"/>
      <c r="I119" s="10"/>
      <c r="J119" s="10"/>
    </row>
    <row r="120" spans="1:10" s="22" customFormat="1">
      <c r="A120" s="363"/>
      <c r="B120" s="364"/>
      <c r="C120" s="365"/>
      <c r="D120" s="364"/>
      <c r="E120" s="213"/>
      <c r="F120" s="14"/>
      <c r="G120" s="10"/>
      <c r="H120" s="10"/>
      <c r="I120" s="10"/>
      <c r="J120" s="10"/>
    </row>
    <row r="121" spans="1:10" s="22" customFormat="1" ht="25.5">
      <c r="A121" s="366">
        <v>29</v>
      </c>
      <c r="B121" s="375" t="s">
        <v>1210</v>
      </c>
      <c r="C121" s="109" t="s">
        <v>787</v>
      </c>
      <c r="D121" s="7">
        <v>10</v>
      </c>
      <c r="E121" s="212">
        <v>0</v>
      </c>
      <c r="F121" s="7">
        <f>D121*E121</f>
        <v>0</v>
      </c>
      <c r="G121" s="10"/>
      <c r="H121" s="10"/>
      <c r="I121" s="10"/>
      <c r="J121" s="10"/>
    </row>
    <row r="122" spans="1:10" s="22" customFormat="1">
      <c r="A122" s="366"/>
      <c r="B122" s="375"/>
      <c r="C122" s="109"/>
      <c r="D122" s="376"/>
      <c r="E122" s="213"/>
      <c r="F122" s="14"/>
      <c r="G122" s="10"/>
      <c r="H122" s="10"/>
      <c r="I122" s="10"/>
      <c r="J122" s="10"/>
    </row>
    <row r="123" spans="1:10" s="22" customFormat="1" ht="25.5">
      <c r="A123" s="366">
        <v>30</v>
      </c>
      <c r="B123" s="375" t="s">
        <v>1211</v>
      </c>
      <c r="C123" s="109" t="s">
        <v>787</v>
      </c>
      <c r="D123" s="7">
        <v>10</v>
      </c>
      <c r="E123" s="212">
        <v>0</v>
      </c>
      <c r="F123" s="7">
        <f>D123*E123</f>
        <v>0</v>
      </c>
      <c r="G123" s="10"/>
      <c r="H123" s="10"/>
      <c r="I123" s="10"/>
      <c r="J123" s="10" t="s">
        <v>1058</v>
      </c>
    </row>
    <row r="124" spans="1:10" s="22" customFormat="1">
      <c r="A124" s="363"/>
      <c r="B124" s="364"/>
      <c r="C124" s="365"/>
      <c r="D124" s="364"/>
      <c r="E124" s="213"/>
      <c r="F124" s="14"/>
      <c r="G124" s="10"/>
      <c r="H124" s="10"/>
      <c r="I124" s="10"/>
      <c r="J124" s="10"/>
    </row>
    <row r="125" spans="1:10" s="22" customFormat="1" ht="76.5">
      <c r="A125" s="366">
        <v>31</v>
      </c>
      <c r="B125" s="111" t="s">
        <v>1212</v>
      </c>
      <c r="C125" s="109" t="s">
        <v>789</v>
      </c>
      <c r="D125" s="7">
        <v>3.5</v>
      </c>
      <c r="E125" s="212">
        <v>0</v>
      </c>
      <c r="F125" s="7">
        <f>D125*E125</f>
        <v>0</v>
      </c>
      <c r="G125" s="10"/>
      <c r="H125" s="10"/>
      <c r="I125" s="10"/>
      <c r="J125" s="10"/>
    </row>
    <row r="126" spans="1:10" s="22" customFormat="1">
      <c r="A126" s="363"/>
      <c r="B126" s="364"/>
      <c r="C126" s="365"/>
      <c r="D126" s="364"/>
      <c r="E126" s="213"/>
      <c r="F126" s="14"/>
      <c r="G126" s="10"/>
      <c r="H126" s="10"/>
      <c r="I126" s="10"/>
      <c r="J126" s="10"/>
    </row>
    <row r="127" spans="1:10" s="22" customFormat="1" ht="51">
      <c r="A127" s="366">
        <v>32</v>
      </c>
      <c r="B127" s="368" t="s">
        <v>1026</v>
      </c>
      <c r="C127" s="109" t="s">
        <v>1059</v>
      </c>
      <c r="D127" s="7">
        <v>75</v>
      </c>
      <c r="E127" s="212">
        <v>0</v>
      </c>
      <c r="F127" s="7">
        <f>D127*E127</f>
        <v>0</v>
      </c>
      <c r="G127" s="10"/>
      <c r="H127" s="10"/>
      <c r="I127" s="10"/>
      <c r="J127" s="10"/>
    </row>
    <row r="128" spans="1:10" s="22" customFormat="1">
      <c r="A128" s="366"/>
      <c r="B128" s="368"/>
      <c r="C128" s="109"/>
      <c r="D128" s="7"/>
      <c r="E128" s="213"/>
      <c r="F128" s="14"/>
      <c r="G128" s="10"/>
      <c r="H128" s="10"/>
      <c r="I128" s="10"/>
      <c r="J128" s="10"/>
    </row>
    <row r="129" spans="1:10" s="22" customFormat="1" ht="25.5">
      <c r="A129" s="366">
        <v>33</v>
      </c>
      <c r="B129" s="368" t="s">
        <v>1214</v>
      </c>
      <c r="C129" s="109" t="s">
        <v>1059</v>
      </c>
      <c r="D129" s="7">
        <v>92.3</v>
      </c>
      <c r="E129" s="212">
        <v>0</v>
      </c>
      <c r="F129" s="7">
        <f>D129*E129</f>
        <v>0</v>
      </c>
      <c r="G129" s="10"/>
      <c r="H129" s="10"/>
      <c r="I129" s="10"/>
      <c r="J129" s="10"/>
    </row>
    <row r="130" spans="1:10" s="22" customFormat="1">
      <c r="A130" s="366"/>
      <c r="B130" s="368"/>
      <c r="C130" s="109"/>
      <c r="D130" s="7"/>
      <c r="E130" s="14"/>
      <c r="F130" s="14"/>
      <c r="G130" s="10"/>
      <c r="H130" s="10"/>
      <c r="I130" s="10"/>
      <c r="J130" s="10"/>
    </row>
    <row r="131" spans="1:10" s="22" customFormat="1" ht="25.5">
      <c r="A131" s="377" t="s">
        <v>880</v>
      </c>
      <c r="B131" s="378" t="s">
        <v>219</v>
      </c>
      <c r="C131" s="367"/>
      <c r="D131" s="367"/>
      <c r="E131" s="439">
        <f>SUM(F43:F129)</f>
        <v>0</v>
      </c>
      <c r="F131" s="440"/>
      <c r="G131" s="10"/>
      <c r="H131" s="10"/>
      <c r="I131" s="10"/>
      <c r="J131" s="10"/>
    </row>
    <row r="132" spans="1:10" s="22" customFormat="1">
      <c r="A132" s="9"/>
      <c r="B132" s="17"/>
      <c r="C132" s="10"/>
      <c r="D132" s="10"/>
      <c r="E132" s="46"/>
      <c r="F132" s="46"/>
      <c r="G132" s="10"/>
      <c r="H132" s="10"/>
      <c r="I132" s="10"/>
      <c r="J132" s="10"/>
    </row>
    <row r="133" spans="1:10" s="22" customFormat="1">
      <c r="A133" s="9"/>
      <c r="B133" s="17"/>
      <c r="C133" s="10"/>
      <c r="D133" s="10"/>
      <c r="E133" s="46"/>
      <c r="F133" s="46"/>
      <c r="G133" s="10"/>
      <c r="H133" s="10"/>
      <c r="I133" s="10"/>
      <c r="J133" s="10"/>
    </row>
    <row r="134" spans="1:10" s="22" customFormat="1">
      <c r="A134" s="9"/>
      <c r="B134" s="17"/>
      <c r="C134" s="10"/>
      <c r="D134" s="10"/>
      <c r="E134" s="46"/>
      <c r="F134" s="46"/>
      <c r="G134" s="10"/>
      <c r="H134" s="10"/>
      <c r="I134" s="10"/>
      <c r="J134" s="10"/>
    </row>
    <row r="135" spans="1:10">
      <c r="A135" s="11" t="s">
        <v>1027</v>
      </c>
      <c r="B135" s="11"/>
      <c r="C135" s="11"/>
      <c r="D135" s="11"/>
      <c r="E135" s="11"/>
      <c r="F135" s="11"/>
      <c r="H135" s="10" t="s">
        <v>788</v>
      </c>
    </row>
    <row r="136" spans="1:10">
      <c r="A136" s="11"/>
      <c r="B136" s="11"/>
      <c r="C136" s="11"/>
      <c r="D136" s="11"/>
      <c r="E136" s="11"/>
      <c r="F136" s="11"/>
    </row>
    <row r="137" spans="1:10" ht="128.25" customHeight="1">
      <c r="A137" s="429" t="s">
        <v>1072</v>
      </c>
      <c r="B137" s="429"/>
      <c r="C137" s="429"/>
      <c r="D137" s="429"/>
      <c r="E137" s="429"/>
      <c r="F137" s="429"/>
    </row>
    <row r="138" spans="1:10" ht="103.5" customHeight="1">
      <c r="A138" s="429" t="s">
        <v>935</v>
      </c>
      <c r="B138" s="429"/>
      <c r="C138" s="429"/>
      <c r="D138" s="429"/>
      <c r="E138" s="429"/>
      <c r="F138" s="429"/>
    </row>
    <row r="139" spans="1:10">
      <c r="A139" s="434" t="s">
        <v>986</v>
      </c>
      <c r="B139" s="434"/>
      <c r="C139" s="434"/>
      <c r="D139" s="434"/>
      <c r="E139" s="434"/>
      <c r="F139" s="434"/>
    </row>
    <row r="140" spans="1:10">
      <c r="A140" s="434" t="s">
        <v>988</v>
      </c>
      <c r="B140" s="434"/>
      <c r="C140" s="434"/>
      <c r="D140" s="434"/>
      <c r="E140" s="434"/>
      <c r="F140" s="434"/>
    </row>
    <row r="141" spans="1:10">
      <c r="A141" s="434" t="s">
        <v>989</v>
      </c>
      <c r="B141" s="434"/>
      <c r="C141" s="434"/>
      <c r="D141" s="434"/>
      <c r="E141" s="434"/>
      <c r="F141" s="434"/>
    </row>
    <row r="142" spans="1:10">
      <c r="A142" s="434" t="s">
        <v>1073</v>
      </c>
      <c r="B142" s="434"/>
      <c r="C142" s="434"/>
      <c r="D142" s="434"/>
      <c r="E142" s="434"/>
      <c r="F142" s="434"/>
    </row>
    <row r="143" spans="1:10">
      <c r="A143" s="434" t="s">
        <v>987</v>
      </c>
      <c r="B143" s="434"/>
      <c r="C143" s="434"/>
      <c r="D143" s="434"/>
      <c r="E143" s="434"/>
      <c r="F143" s="434"/>
    </row>
    <row r="144" spans="1:10">
      <c r="A144" s="434" t="s">
        <v>991</v>
      </c>
      <c r="B144" s="434"/>
      <c r="C144" s="434"/>
      <c r="D144" s="434"/>
      <c r="E144" s="434"/>
      <c r="F144" s="434"/>
    </row>
    <row r="145" spans="1:8">
      <c r="A145" s="434" t="s">
        <v>990</v>
      </c>
      <c r="B145" s="434"/>
      <c r="C145" s="434"/>
      <c r="D145" s="434"/>
      <c r="E145" s="434"/>
      <c r="F145" s="434"/>
    </row>
    <row r="146" spans="1:8" ht="54" customHeight="1">
      <c r="A146" s="429" t="s">
        <v>992</v>
      </c>
      <c r="B146" s="429"/>
      <c r="C146" s="429"/>
      <c r="D146" s="429"/>
      <c r="E146" s="429"/>
      <c r="F146" s="429"/>
    </row>
    <row r="147" spans="1:8">
      <c r="A147" s="53"/>
      <c r="B147" s="53"/>
      <c r="C147" s="53"/>
      <c r="D147" s="53"/>
      <c r="E147" s="53" t="s">
        <v>1058</v>
      </c>
      <c r="F147" s="53"/>
    </row>
    <row r="148" spans="1:8" ht="25.5">
      <c r="A148" s="12" t="s">
        <v>870</v>
      </c>
      <c r="B148" s="14" t="s">
        <v>871</v>
      </c>
      <c r="C148" s="16" t="s">
        <v>872</v>
      </c>
      <c r="D148" s="14" t="s">
        <v>873</v>
      </c>
      <c r="E148" s="14" t="s">
        <v>874</v>
      </c>
      <c r="F148" s="14" t="s">
        <v>875</v>
      </c>
    </row>
    <row r="149" spans="1:8">
      <c r="A149" s="12"/>
      <c r="B149" s="14"/>
      <c r="C149" s="16"/>
      <c r="D149" s="14"/>
      <c r="E149" s="213"/>
      <c r="F149" s="14"/>
    </row>
    <row r="150" spans="1:8" ht="38.25">
      <c r="A150" s="49">
        <v>1</v>
      </c>
      <c r="B150" s="5" t="s">
        <v>847</v>
      </c>
      <c r="C150" s="50" t="s">
        <v>789</v>
      </c>
      <c r="D150" s="7">
        <v>270</v>
      </c>
      <c r="E150" s="212">
        <v>0</v>
      </c>
      <c r="F150" s="7">
        <f>D150*E150</f>
        <v>0</v>
      </c>
    </row>
    <row r="151" spans="1:8">
      <c r="A151" s="49"/>
      <c r="B151" s="5"/>
      <c r="C151" s="50"/>
      <c r="D151" s="7"/>
      <c r="E151" s="213"/>
      <c r="F151" s="14"/>
    </row>
    <row r="152" spans="1:8" ht="76.5">
      <c r="A152" s="49">
        <v>2</v>
      </c>
      <c r="B152" s="5" t="s">
        <v>850</v>
      </c>
      <c r="C152" s="50"/>
      <c r="D152" s="7"/>
      <c r="E152" s="213"/>
      <c r="F152" s="14"/>
      <c r="H152" s="108"/>
    </row>
    <row r="153" spans="1:8">
      <c r="A153" s="49"/>
      <c r="B153" s="5" t="s">
        <v>848</v>
      </c>
      <c r="C153" s="50" t="s">
        <v>789</v>
      </c>
      <c r="D153" s="7">
        <v>47.4</v>
      </c>
      <c r="E153" s="212">
        <v>0</v>
      </c>
      <c r="F153" s="7">
        <f>D153*E153</f>
        <v>0</v>
      </c>
    </row>
    <row r="154" spans="1:8">
      <c r="A154" s="49"/>
      <c r="B154" s="5" t="s">
        <v>849</v>
      </c>
      <c r="C154" s="50" t="s">
        <v>789</v>
      </c>
      <c r="D154" s="7">
        <v>47.4</v>
      </c>
      <c r="E154" s="212">
        <v>0</v>
      </c>
      <c r="F154" s="7">
        <f>D154*E154</f>
        <v>0</v>
      </c>
    </row>
    <row r="155" spans="1:8">
      <c r="A155" s="49"/>
      <c r="B155" s="5"/>
      <c r="C155" s="50"/>
      <c r="D155" s="7"/>
      <c r="E155" s="213"/>
      <c r="F155" s="14"/>
    </row>
    <row r="156" spans="1:8" ht="38.25">
      <c r="A156" s="49">
        <v>3</v>
      </c>
      <c r="B156" s="5" t="s">
        <v>851</v>
      </c>
      <c r="C156" s="50"/>
      <c r="D156" s="7"/>
      <c r="E156" s="213"/>
      <c r="F156" s="14"/>
    </row>
    <row r="157" spans="1:8">
      <c r="A157" s="49"/>
      <c r="B157" s="5" t="s">
        <v>848</v>
      </c>
      <c r="C157" s="50" t="s">
        <v>789</v>
      </c>
      <c r="D157" s="7">
        <v>43.17</v>
      </c>
      <c r="E157" s="212">
        <v>0</v>
      </c>
      <c r="F157" s="7">
        <f>D157*E157</f>
        <v>0</v>
      </c>
    </row>
    <row r="158" spans="1:8">
      <c r="A158" s="49"/>
      <c r="B158" s="5"/>
      <c r="C158" s="50"/>
      <c r="D158" s="7"/>
      <c r="E158" s="213"/>
      <c r="F158" s="14"/>
    </row>
    <row r="159" spans="1:8" ht="63.75">
      <c r="A159" s="49">
        <v>4</v>
      </c>
      <c r="B159" s="5" t="s">
        <v>899</v>
      </c>
      <c r="C159" s="50" t="s">
        <v>789</v>
      </c>
      <c r="D159" s="7">
        <v>99.5</v>
      </c>
      <c r="E159" s="212">
        <v>0</v>
      </c>
      <c r="F159" s="7">
        <f>D159*E159</f>
        <v>0</v>
      </c>
    </row>
    <row r="160" spans="1:8">
      <c r="A160" s="49"/>
      <c r="B160" s="5"/>
      <c r="C160" s="50"/>
      <c r="D160" s="7"/>
      <c r="E160" s="213"/>
      <c r="F160" s="14"/>
    </row>
    <row r="161" spans="1:7" ht="63.75">
      <c r="A161" s="49">
        <v>5</v>
      </c>
      <c r="B161" s="5" t="s">
        <v>1070</v>
      </c>
      <c r="C161" s="50" t="s">
        <v>789</v>
      </c>
      <c r="D161" s="7">
        <v>1.9</v>
      </c>
      <c r="E161" s="212">
        <v>0</v>
      </c>
      <c r="F161" s="7">
        <f>D161*E161</f>
        <v>0</v>
      </c>
    </row>
    <row r="162" spans="1:7">
      <c r="A162" s="49"/>
      <c r="B162" s="5"/>
      <c r="C162" s="50"/>
      <c r="D162" s="7"/>
      <c r="E162" s="213"/>
      <c r="F162" s="14"/>
    </row>
    <row r="163" spans="1:7" ht="29.25" customHeight="1">
      <c r="A163" s="49">
        <v>6</v>
      </c>
      <c r="B163" s="5" t="s">
        <v>901</v>
      </c>
      <c r="C163" s="50"/>
      <c r="D163" s="223"/>
      <c r="E163" s="214"/>
      <c r="F163" s="63"/>
    </row>
    <row r="164" spans="1:7">
      <c r="A164" s="99" t="s">
        <v>887</v>
      </c>
      <c r="B164" s="5" t="s">
        <v>900</v>
      </c>
      <c r="C164" s="50" t="s">
        <v>1059</v>
      </c>
      <c r="D164" s="7">
        <v>114.07</v>
      </c>
      <c r="E164" s="212">
        <v>0</v>
      </c>
      <c r="F164" s="7">
        <f>D164*E164</f>
        <v>0</v>
      </c>
    </row>
    <row r="165" spans="1:7">
      <c r="A165" s="49"/>
      <c r="B165" s="5"/>
      <c r="C165" s="50"/>
      <c r="D165" s="7"/>
      <c r="E165" s="214"/>
      <c r="F165" s="63"/>
    </row>
    <row r="166" spans="1:7" ht="63.75">
      <c r="A166" s="49">
        <v>7</v>
      </c>
      <c r="B166" s="5" t="s">
        <v>1069</v>
      </c>
      <c r="C166" s="50" t="s">
        <v>1059</v>
      </c>
      <c r="D166" s="7">
        <v>114.07</v>
      </c>
      <c r="E166" s="212">
        <v>0</v>
      </c>
      <c r="F166" s="7">
        <f>D166*E166</f>
        <v>0</v>
      </c>
    </row>
    <row r="167" spans="1:7">
      <c r="A167" s="49"/>
      <c r="B167" s="5"/>
      <c r="C167" s="50"/>
      <c r="D167" s="7"/>
      <c r="E167" s="214"/>
      <c r="F167" s="63"/>
    </row>
    <row r="168" spans="1:7" ht="38.25">
      <c r="A168" s="49">
        <v>8</v>
      </c>
      <c r="B168" s="5" t="s">
        <v>888</v>
      </c>
      <c r="C168" s="50" t="s">
        <v>789</v>
      </c>
      <c r="D168" s="7">
        <v>220.23</v>
      </c>
      <c r="E168" s="212">
        <v>0</v>
      </c>
      <c r="F168" s="7">
        <f>D168*E168</f>
        <v>0</v>
      </c>
      <c r="G168" s="94"/>
    </row>
    <row r="169" spans="1:7">
      <c r="A169" s="49"/>
      <c r="B169" s="5"/>
      <c r="C169" s="50"/>
      <c r="D169" s="7"/>
      <c r="E169" s="214"/>
      <c r="F169" s="63"/>
      <c r="G169" s="94"/>
    </row>
    <row r="170" spans="1:7" ht="38.25">
      <c r="A170" s="49">
        <v>9</v>
      </c>
      <c r="B170" s="5" t="s">
        <v>177</v>
      </c>
      <c r="C170" s="50" t="s">
        <v>789</v>
      </c>
      <c r="D170" s="7">
        <v>1.35</v>
      </c>
      <c r="E170" s="212">
        <v>0</v>
      </c>
      <c r="F170" s="7">
        <f>D170*E170</f>
        <v>0</v>
      </c>
      <c r="G170" s="94"/>
    </row>
    <row r="171" spans="1:7">
      <c r="A171" s="49"/>
      <c r="B171" s="5"/>
      <c r="C171" s="50"/>
      <c r="D171" s="7"/>
      <c r="E171" s="38"/>
      <c r="F171" s="63"/>
      <c r="G171" s="94"/>
    </row>
    <row r="172" spans="1:7">
      <c r="A172" s="57" t="s">
        <v>891</v>
      </c>
      <c r="B172" s="5" t="s">
        <v>892</v>
      </c>
      <c r="E172" s="407">
        <f>SUM(F150:F170)</f>
        <v>0</v>
      </c>
      <c r="F172" s="408"/>
    </row>
    <row r="173" spans="1:7">
      <c r="A173" s="57"/>
      <c r="B173" s="5"/>
      <c r="F173" s="64"/>
    </row>
    <row r="174" spans="1:7">
      <c r="A174" s="11" t="s">
        <v>1028</v>
      </c>
      <c r="B174" s="11"/>
      <c r="C174" s="11"/>
      <c r="D174" s="11"/>
      <c r="E174" s="11"/>
      <c r="F174" s="11"/>
    </row>
    <row r="175" spans="1:7">
      <c r="A175" s="11"/>
      <c r="B175" s="11"/>
      <c r="C175" s="11"/>
      <c r="D175" s="11"/>
      <c r="E175" s="11"/>
      <c r="F175" s="11"/>
    </row>
    <row r="176" spans="1:7" ht="40.5" customHeight="1">
      <c r="A176" s="418" t="s">
        <v>956</v>
      </c>
      <c r="B176" s="418"/>
      <c r="C176" s="418"/>
      <c r="D176" s="418"/>
      <c r="E176" s="418"/>
      <c r="F176" s="418"/>
    </row>
    <row r="177" spans="1:6" ht="52.5" customHeight="1">
      <c r="A177" s="418" t="s">
        <v>1048</v>
      </c>
      <c r="B177" s="418"/>
      <c r="C177" s="418"/>
      <c r="D177" s="418"/>
      <c r="E177" s="418"/>
      <c r="F177" s="418"/>
    </row>
    <row r="178" spans="1:6" ht="15" customHeight="1">
      <c r="A178" s="418" t="s">
        <v>645</v>
      </c>
      <c r="B178" s="418"/>
      <c r="C178" s="418"/>
      <c r="D178" s="418"/>
      <c r="E178" s="418"/>
      <c r="F178" s="418"/>
    </row>
    <row r="179" spans="1:6" ht="52.5" customHeight="1">
      <c r="A179" s="418" t="s">
        <v>617</v>
      </c>
      <c r="B179" s="418"/>
      <c r="C179" s="418"/>
      <c r="D179" s="418"/>
      <c r="E179" s="418"/>
      <c r="F179" s="418"/>
    </row>
    <row r="180" spans="1:6" ht="27" customHeight="1">
      <c r="A180" s="418" t="s">
        <v>646</v>
      </c>
      <c r="B180" s="418"/>
      <c r="C180" s="418"/>
      <c r="D180" s="418"/>
      <c r="E180" s="418"/>
      <c r="F180" s="418"/>
    </row>
    <row r="181" spans="1:6" ht="39" customHeight="1">
      <c r="A181" s="418" t="s">
        <v>1000</v>
      </c>
      <c r="B181" s="418"/>
      <c r="C181" s="418"/>
      <c r="D181" s="418"/>
      <c r="E181" s="418"/>
      <c r="F181" s="418"/>
    </row>
    <row r="182" spans="1:6" ht="78" customHeight="1">
      <c r="A182" s="418" t="s">
        <v>1001</v>
      </c>
      <c r="B182" s="418"/>
      <c r="C182" s="418"/>
      <c r="D182" s="418"/>
      <c r="E182" s="418"/>
      <c r="F182" s="418"/>
    </row>
    <row r="183" spans="1:6" ht="78" customHeight="1">
      <c r="A183" s="418" t="s">
        <v>616</v>
      </c>
      <c r="B183" s="418"/>
      <c r="C183" s="418"/>
      <c r="D183" s="418"/>
      <c r="E183" s="418"/>
      <c r="F183" s="418"/>
    </row>
    <row r="184" spans="1:6">
      <c r="A184" s="418" t="s">
        <v>801</v>
      </c>
      <c r="B184" s="418"/>
      <c r="C184" s="418"/>
      <c r="D184" s="418"/>
      <c r="E184" s="418"/>
      <c r="F184" s="418"/>
    </row>
    <row r="185" spans="1:6">
      <c r="A185" s="418" t="s">
        <v>953</v>
      </c>
      <c r="B185" s="418"/>
      <c r="C185" s="418"/>
      <c r="D185" s="418"/>
      <c r="E185" s="418"/>
      <c r="F185" s="418"/>
    </row>
    <row r="186" spans="1:6">
      <c r="A186" s="418" t="s">
        <v>954</v>
      </c>
      <c r="B186" s="418"/>
      <c r="C186" s="418"/>
      <c r="D186" s="418"/>
      <c r="E186" s="418"/>
      <c r="F186" s="418"/>
    </row>
    <row r="187" spans="1:6">
      <c r="A187" s="418" t="s">
        <v>955</v>
      </c>
      <c r="B187" s="418"/>
      <c r="C187" s="418"/>
      <c r="D187" s="418"/>
      <c r="E187" s="418"/>
      <c r="F187" s="418"/>
    </row>
    <row r="188" spans="1:6">
      <c r="A188" s="434" t="s">
        <v>1080</v>
      </c>
      <c r="B188" s="434"/>
      <c r="C188" s="434"/>
      <c r="D188" s="434"/>
      <c r="E188" s="434"/>
      <c r="F188" s="434"/>
    </row>
    <row r="189" spans="1:6">
      <c r="A189" s="434" t="s">
        <v>785</v>
      </c>
      <c r="B189" s="434"/>
      <c r="C189" s="434"/>
      <c r="D189" s="434"/>
      <c r="E189" s="434"/>
      <c r="F189" s="434"/>
    </row>
    <row r="190" spans="1:6">
      <c r="A190" s="434" t="s">
        <v>951</v>
      </c>
      <c r="B190" s="434"/>
      <c r="C190" s="434"/>
      <c r="D190" s="434"/>
      <c r="E190" s="434"/>
      <c r="F190" s="434"/>
    </row>
    <row r="191" spans="1:6" ht="27.75" customHeight="1">
      <c r="A191" s="420" t="s">
        <v>1079</v>
      </c>
      <c r="B191" s="420"/>
      <c r="C191" s="420"/>
      <c r="D191" s="420"/>
      <c r="E191" s="420"/>
      <c r="F191" s="420"/>
    </row>
    <row r="192" spans="1:6">
      <c r="A192" s="420" t="s">
        <v>952</v>
      </c>
      <c r="B192" s="420"/>
      <c r="C192" s="420"/>
      <c r="D192" s="420"/>
      <c r="E192" s="420"/>
      <c r="F192" s="420"/>
    </row>
    <row r="193" spans="1:6">
      <c r="A193" s="420" t="s">
        <v>1082</v>
      </c>
      <c r="B193" s="420"/>
      <c r="C193" s="420"/>
      <c r="D193" s="420"/>
      <c r="E193" s="420"/>
      <c r="F193" s="420"/>
    </row>
    <row r="194" spans="1:6">
      <c r="A194" s="39"/>
      <c r="B194" s="17"/>
      <c r="F194" s="64"/>
    </row>
    <row r="195" spans="1:6" ht="25.5">
      <c r="A195" s="12" t="s">
        <v>870</v>
      </c>
      <c r="B195" s="14" t="s">
        <v>871</v>
      </c>
      <c r="C195" s="16" t="s">
        <v>872</v>
      </c>
      <c r="D195" s="14" t="s">
        <v>873</v>
      </c>
      <c r="E195" s="14" t="s">
        <v>874</v>
      </c>
      <c r="F195" s="14" t="s">
        <v>875</v>
      </c>
    </row>
    <row r="196" spans="1:6">
      <c r="A196" s="15"/>
      <c r="B196" s="14"/>
      <c r="C196" s="13"/>
      <c r="D196" s="14"/>
      <c r="E196" s="14"/>
      <c r="F196" s="14"/>
    </row>
    <row r="197" spans="1:6" ht="25.5">
      <c r="A197" s="49">
        <v>1</v>
      </c>
      <c r="B197" s="5" t="s">
        <v>957</v>
      </c>
      <c r="C197" s="50" t="s">
        <v>789</v>
      </c>
      <c r="D197" s="7">
        <v>6.49</v>
      </c>
      <c r="E197" s="212">
        <v>0</v>
      </c>
      <c r="F197" s="7">
        <f>D197*E197</f>
        <v>0</v>
      </c>
    </row>
    <row r="198" spans="1:6">
      <c r="A198" s="49"/>
      <c r="B198" s="5"/>
      <c r="C198" s="50"/>
      <c r="D198" s="7"/>
      <c r="E198" s="217"/>
      <c r="F198" s="7"/>
    </row>
    <row r="199" spans="1:6" ht="38.25">
      <c r="A199" s="49">
        <v>2</v>
      </c>
      <c r="B199" s="5" t="s">
        <v>1230</v>
      </c>
      <c r="C199" s="50"/>
      <c r="D199" s="7"/>
      <c r="E199" s="217"/>
      <c r="F199" s="7"/>
    </row>
    <row r="200" spans="1:6">
      <c r="A200" s="8" t="s">
        <v>887</v>
      </c>
      <c r="B200" s="10" t="s">
        <v>1056</v>
      </c>
      <c r="C200" s="50" t="s">
        <v>789</v>
      </c>
      <c r="D200" s="7">
        <v>21.36</v>
      </c>
      <c r="E200" s="212">
        <v>0</v>
      </c>
      <c r="F200" s="7">
        <f>D200*E200</f>
        <v>0</v>
      </c>
    </row>
    <row r="201" spans="1:6">
      <c r="A201" s="8" t="s">
        <v>887</v>
      </c>
      <c r="B201" s="5" t="s">
        <v>1057</v>
      </c>
      <c r="C201" s="50" t="s">
        <v>1059</v>
      </c>
      <c r="D201" s="7">
        <v>82.51</v>
      </c>
      <c r="E201" s="212">
        <v>0</v>
      </c>
      <c r="F201" s="7">
        <f>D201*E201</f>
        <v>0</v>
      </c>
    </row>
    <row r="202" spans="1:6">
      <c r="A202" s="49"/>
      <c r="B202" s="5"/>
      <c r="C202" s="50"/>
      <c r="D202" s="7"/>
      <c r="E202" s="217"/>
      <c r="F202" s="7"/>
    </row>
    <row r="203" spans="1:6" ht="25.5">
      <c r="A203" s="49">
        <v>3</v>
      </c>
      <c r="B203" s="5" t="s">
        <v>902</v>
      </c>
      <c r="C203" s="50"/>
      <c r="E203" s="217"/>
      <c r="F203" s="7"/>
    </row>
    <row r="204" spans="1:6">
      <c r="A204" s="8" t="s">
        <v>887</v>
      </c>
      <c r="B204" s="10" t="s">
        <v>1056</v>
      </c>
      <c r="C204" s="50" t="s">
        <v>789</v>
      </c>
      <c r="D204" s="7">
        <v>2.95</v>
      </c>
      <c r="E204" s="212">
        <v>0</v>
      </c>
      <c r="F204" s="7">
        <f>D204*E204</f>
        <v>0</v>
      </c>
    </row>
    <row r="205" spans="1:6">
      <c r="A205" s="8" t="s">
        <v>887</v>
      </c>
      <c r="B205" s="10" t="s">
        <v>1057</v>
      </c>
      <c r="C205" s="50" t="s">
        <v>1059</v>
      </c>
      <c r="D205" s="7">
        <v>26.84</v>
      </c>
      <c r="E205" s="212">
        <v>0</v>
      </c>
      <c r="F205" s="7">
        <f>D205*E205</f>
        <v>0</v>
      </c>
    </row>
    <row r="206" spans="1:6">
      <c r="A206" s="49"/>
      <c r="B206" s="5"/>
      <c r="C206" s="50"/>
      <c r="D206" s="7"/>
      <c r="E206" s="217"/>
      <c r="F206" s="7"/>
    </row>
    <row r="207" spans="1:6" ht="51">
      <c r="A207" s="49">
        <v>4</v>
      </c>
      <c r="B207" s="18" t="s">
        <v>814</v>
      </c>
      <c r="C207" s="50"/>
      <c r="D207" s="7"/>
      <c r="E207" s="217"/>
      <c r="F207" s="7"/>
    </row>
    <row r="208" spans="1:6">
      <c r="A208" s="8" t="s">
        <v>887</v>
      </c>
      <c r="B208" s="10" t="s">
        <v>1056</v>
      </c>
      <c r="C208" s="50" t="s">
        <v>789</v>
      </c>
      <c r="D208" s="7">
        <v>12.65</v>
      </c>
      <c r="E208" s="212">
        <v>0</v>
      </c>
      <c r="F208" s="7">
        <f>D208*E208</f>
        <v>0</v>
      </c>
    </row>
    <row r="209" spans="1:6">
      <c r="A209" s="8" t="s">
        <v>887</v>
      </c>
      <c r="B209" s="10" t="s">
        <v>1057</v>
      </c>
      <c r="C209" s="50" t="s">
        <v>1059</v>
      </c>
      <c r="D209" s="7">
        <v>1.38</v>
      </c>
      <c r="E209" s="212">
        <v>0</v>
      </c>
      <c r="F209" s="7">
        <f>D209*E209</f>
        <v>0</v>
      </c>
    </row>
    <row r="210" spans="1:6">
      <c r="A210" s="49"/>
      <c r="B210" s="5"/>
      <c r="C210" s="50"/>
      <c r="D210" s="7"/>
      <c r="E210" s="217"/>
      <c r="F210" s="7"/>
    </row>
    <row r="211" spans="1:6" ht="25.5">
      <c r="A211" s="49">
        <v>5</v>
      </c>
      <c r="B211" s="59" t="s">
        <v>903</v>
      </c>
      <c r="C211" s="50"/>
      <c r="E211" s="217"/>
      <c r="F211" s="7"/>
    </row>
    <row r="212" spans="1:6">
      <c r="A212" s="8" t="s">
        <v>887</v>
      </c>
      <c r="B212" s="10" t="s">
        <v>1056</v>
      </c>
      <c r="C212" s="50" t="s">
        <v>789</v>
      </c>
      <c r="D212" s="7">
        <v>28.38</v>
      </c>
      <c r="E212" s="212">
        <v>0</v>
      </c>
      <c r="F212" s="7">
        <f>D212*E212</f>
        <v>0</v>
      </c>
    </row>
    <row r="213" spans="1:6">
      <c r="A213" s="8" t="s">
        <v>887</v>
      </c>
      <c r="B213" s="10" t="s">
        <v>1057</v>
      </c>
      <c r="C213" s="50" t="s">
        <v>1059</v>
      </c>
      <c r="D213" s="7">
        <v>247.38</v>
      </c>
      <c r="E213" s="212">
        <v>0</v>
      </c>
      <c r="F213" s="7">
        <f>D213*E213</f>
        <v>0</v>
      </c>
    </row>
    <row r="214" spans="1:6">
      <c r="A214" s="8"/>
      <c r="C214" s="50"/>
      <c r="D214" s="7"/>
      <c r="E214" s="217"/>
      <c r="F214" s="7"/>
    </row>
    <row r="215" spans="1:6" ht="38.25">
      <c r="A215" s="49">
        <v>6</v>
      </c>
      <c r="B215" s="18" t="s">
        <v>1238</v>
      </c>
      <c r="C215" s="50"/>
      <c r="E215" s="217"/>
      <c r="F215" s="7"/>
    </row>
    <row r="216" spans="1:6">
      <c r="A216" s="8" t="s">
        <v>887</v>
      </c>
      <c r="B216" s="10" t="s">
        <v>1056</v>
      </c>
      <c r="C216" s="50" t="s">
        <v>789</v>
      </c>
      <c r="D216" s="7">
        <v>32.340000000000003</v>
      </c>
      <c r="E216" s="212">
        <v>0</v>
      </c>
      <c r="F216" s="7">
        <f>D216*E216</f>
        <v>0</v>
      </c>
    </row>
    <row r="217" spans="1:6">
      <c r="A217" s="8" t="s">
        <v>887</v>
      </c>
      <c r="B217" s="10" t="s">
        <v>1057</v>
      </c>
      <c r="C217" s="50" t="s">
        <v>1059</v>
      </c>
      <c r="D217" s="7">
        <v>258.68</v>
      </c>
      <c r="E217" s="212">
        <v>0</v>
      </c>
      <c r="F217" s="7">
        <f>D217*E217</f>
        <v>0</v>
      </c>
    </row>
    <row r="218" spans="1:6">
      <c r="A218" s="49"/>
      <c r="B218" s="5"/>
      <c r="C218" s="50"/>
      <c r="D218" s="7"/>
      <c r="E218" s="217"/>
      <c r="F218" s="7"/>
    </row>
    <row r="219" spans="1:6" ht="25.5">
      <c r="A219" s="49">
        <v>7</v>
      </c>
      <c r="B219" s="59" t="s">
        <v>932</v>
      </c>
      <c r="C219" s="50"/>
      <c r="E219" s="217"/>
      <c r="F219" s="7"/>
    </row>
    <row r="220" spans="1:6">
      <c r="A220" s="8" t="s">
        <v>887</v>
      </c>
      <c r="B220" s="10" t="s">
        <v>1056</v>
      </c>
      <c r="C220" s="50" t="s">
        <v>789</v>
      </c>
      <c r="D220" s="7">
        <v>1.26</v>
      </c>
      <c r="E220" s="212">
        <v>0</v>
      </c>
      <c r="F220" s="7">
        <f>D220*E220</f>
        <v>0</v>
      </c>
    </row>
    <row r="221" spans="1:6">
      <c r="A221" s="8" t="s">
        <v>887</v>
      </c>
      <c r="B221" s="10" t="s">
        <v>1057</v>
      </c>
      <c r="C221" s="50" t="s">
        <v>1059</v>
      </c>
      <c r="D221" s="7">
        <v>8.91</v>
      </c>
      <c r="E221" s="212">
        <v>0</v>
      </c>
      <c r="F221" s="7">
        <f>D221*E221</f>
        <v>0</v>
      </c>
    </row>
    <row r="222" spans="1:6">
      <c r="A222" s="49"/>
      <c r="B222" s="5"/>
      <c r="C222" s="50"/>
      <c r="D222" s="7"/>
      <c r="E222" s="217"/>
      <c r="F222" s="7"/>
    </row>
    <row r="223" spans="1:6" ht="25.5">
      <c r="A223" s="49">
        <v>8</v>
      </c>
      <c r="B223" s="59" t="s">
        <v>813</v>
      </c>
      <c r="C223" s="50"/>
      <c r="E223" s="217"/>
      <c r="F223" s="7"/>
    </row>
    <row r="224" spans="1:6">
      <c r="A224" s="8" t="s">
        <v>887</v>
      </c>
      <c r="B224" s="10" t="s">
        <v>1056</v>
      </c>
      <c r="C224" s="50" t="s">
        <v>789</v>
      </c>
      <c r="D224" s="7">
        <v>0.95</v>
      </c>
      <c r="E224" s="212">
        <v>0</v>
      </c>
      <c r="F224" s="7">
        <f>D224*E224</f>
        <v>0</v>
      </c>
    </row>
    <row r="225" spans="1:6">
      <c r="A225" s="8" t="s">
        <v>887</v>
      </c>
      <c r="B225" s="10" t="s">
        <v>1057</v>
      </c>
      <c r="C225" s="50" t="s">
        <v>1059</v>
      </c>
      <c r="D225" s="7">
        <v>5.92</v>
      </c>
      <c r="E225" s="212">
        <v>0</v>
      </c>
      <c r="F225" s="7">
        <f>D225*E225</f>
        <v>0</v>
      </c>
    </row>
    <row r="226" spans="1:6">
      <c r="A226" s="8"/>
      <c r="C226" s="50"/>
      <c r="D226" s="7"/>
      <c r="E226" s="217"/>
      <c r="F226" s="7"/>
    </row>
    <row r="227" spans="1:6" ht="38.25">
      <c r="A227" s="49">
        <v>9</v>
      </c>
      <c r="B227" s="5" t="s">
        <v>1235</v>
      </c>
      <c r="C227" s="50"/>
      <c r="E227" s="216"/>
      <c r="F227" s="7"/>
    </row>
    <row r="228" spans="1:6">
      <c r="A228" s="8" t="s">
        <v>887</v>
      </c>
      <c r="B228" s="10" t="s">
        <v>1056</v>
      </c>
      <c r="C228" s="50" t="s">
        <v>789</v>
      </c>
      <c r="D228" s="7">
        <v>78.650000000000006</v>
      </c>
      <c r="E228" s="212">
        <v>0</v>
      </c>
      <c r="F228" s="7">
        <f>D228*E228</f>
        <v>0</v>
      </c>
    </row>
    <row r="229" spans="1:6">
      <c r="A229" s="8" t="s">
        <v>887</v>
      </c>
      <c r="B229" s="10" t="s">
        <v>1057</v>
      </c>
      <c r="C229" s="50" t="s">
        <v>1059</v>
      </c>
      <c r="D229" s="7">
        <v>358.21</v>
      </c>
      <c r="E229" s="212">
        <v>0</v>
      </c>
      <c r="F229" s="7">
        <f>D229*E229</f>
        <v>0</v>
      </c>
    </row>
    <row r="230" spans="1:6">
      <c r="A230" s="8"/>
      <c r="B230" s="10" t="s">
        <v>1216</v>
      </c>
      <c r="C230" s="50"/>
      <c r="D230" s="7"/>
      <c r="E230" s="215"/>
      <c r="F230" s="64"/>
    </row>
    <row r="231" spans="1:6">
      <c r="A231" s="8" t="s">
        <v>887</v>
      </c>
      <c r="B231" s="10" t="s">
        <v>1056</v>
      </c>
      <c r="C231" s="50" t="s">
        <v>789</v>
      </c>
      <c r="D231" s="7">
        <v>1.76</v>
      </c>
      <c r="E231" s="212">
        <v>0</v>
      </c>
      <c r="F231" s="7">
        <f>D231*E231</f>
        <v>0</v>
      </c>
    </row>
    <row r="232" spans="1:6">
      <c r="A232" s="8" t="s">
        <v>887</v>
      </c>
      <c r="B232" s="10" t="s">
        <v>1057</v>
      </c>
      <c r="C232" s="50" t="s">
        <v>1059</v>
      </c>
      <c r="D232" s="7">
        <v>8.8000000000000007</v>
      </c>
      <c r="E232" s="212">
        <v>0</v>
      </c>
      <c r="F232" s="7">
        <f>D232*E232</f>
        <v>0</v>
      </c>
    </row>
    <row r="233" spans="1:6">
      <c r="A233" s="8"/>
      <c r="C233" s="50"/>
      <c r="D233" s="7"/>
      <c r="E233" s="217"/>
      <c r="F233" s="7"/>
    </row>
    <row r="234" spans="1:6" ht="38.25">
      <c r="A234" s="49">
        <v>10</v>
      </c>
      <c r="B234" s="18" t="s">
        <v>926</v>
      </c>
      <c r="C234" s="50"/>
      <c r="E234" s="217"/>
      <c r="F234" s="7"/>
    </row>
    <row r="235" spans="1:6">
      <c r="A235" s="99" t="s">
        <v>1116</v>
      </c>
      <c r="B235" s="18" t="s">
        <v>1232</v>
      </c>
      <c r="C235" s="50"/>
      <c r="E235" s="217"/>
      <c r="F235" s="7"/>
    </row>
    <row r="236" spans="1:6">
      <c r="A236" s="8" t="s">
        <v>887</v>
      </c>
      <c r="B236" s="10" t="s">
        <v>1056</v>
      </c>
      <c r="C236" s="50" t="s">
        <v>789</v>
      </c>
      <c r="D236" s="7">
        <v>4.09</v>
      </c>
      <c r="E236" s="212">
        <v>0</v>
      </c>
      <c r="F236" s="7">
        <f>D236*E236</f>
        <v>0</v>
      </c>
    </row>
    <row r="237" spans="1:6">
      <c r="A237" s="8" t="s">
        <v>887</v>
      </c>
      <c r="B237" s="10" t="s">
        <v>1057</v>
      </c>
      <c r="C237" s="50" t="s">
        <v>1059</v>
      </c>
      <c r="D237" s="7">
        <v>27.82</v>
      </c>
      <c r="E237" s="212">
        <v>0</v>
      </c>
      <c r="F237" s="7">
        <f>D237*E237</f>
        <v>0</v>
      </c>
    </row>
    <row r="238" spans="1:6">
      <c r="A238" s="99" t="s">
        <v>1117</v>
      </c>
      <c r="B238" s="18" t="s">
        <v>1233</v>
      </c>
      <c r="C238" s="50"/>
      <c r="E238" s="217"/>
      <c r="F238" s="7"/>
    </row>
    <row r="239" spans="1:6">
      <c r="A239" s="8" t="s">
        <v>887</v>
      </c>
      <c r="B239" s="10" t="s">
        <v>1056</v>
      </c>
      <c r="C239" s="50" t="s">
        <v>789</v>
      </c>
      <c r="D239" s="7">
        <v>1.6</v>
      </c>
      <c r="E239" s="212">
        <v>0</v>
      </c>
      <c r="F239" s="7">
        <f>D239*E239</f>
        <v>0</v>
      </c>
    </row>
    <row r="240" spans="1:6">
      <c r="A240" s="8" t="s">
        <v>887</v>
      </c>
      <c r="B240" s="10" t="s">
        <v>1057</v>
      </c>
      <c r="C240" s="50" t="s">
        <v>1059</v>
      </c>
      <c r="D240" s="7">
        <v>8.52</v>
      </c>
      <c r="E240" s="212">
        <v>0</v>
      </c>
      <c r="F240" s="7">
        <f>D240*E240</f>
        <v>0</v>
      </c>
    </row>
    <row r="241" spans="1:6">
      <c r="A241" s="8"/>
      <c r="C241" s="50"/>
      <c r="D241" s="7"/>
      <c r="E241" s="217"/>
      <c r="F241" s="7"/>
    </row>
    <row r="242" spans="1:6" ht="38.25">
      <c r="A242" s="49">
        <v>11</v>
      </c>
      <c r="B242" s="5" t="s">
        <v>1234</v>
      </c>
      <c r="C242" s="50"/>
      <c r="E242" s="217"/>
      <c r="F242" s="7"/>
    </row>
    <row r="243" spans="1:6">
      <c r="A243" s="8" t="s">
        <v>887</v>
      </c>
      <c r="B243" s="10" t="s">
        <v>1056</v>
      </c>
      <c r="C243" s="50" t="s">
        <v>789</v>
      </c>
      <c r="D243" s="7">
        <v>7.0000000000000007E-2</v>
      </c>
      <c r="E243" s="212">
        <v>0</v>
      </c>
      <c r="F243" s="7">
        <f>D243*E243</f>
        <v>0</v>
      </c>
    </row>
    <row r="244" spans="1:6">
      <c r="A244" s="8" t="s">
        <v>887</v>
      </c>
      <c r="B244" s="10" t="s">
        <v>1057</v>
      </c>
      <c r="C244" s="50" t="s">
        <v>1059</v>
      </c>
      <c r="D244" s="7">
        <v>1.32</v>
      </c>
      <c r="E244" s="212">
        <v>0</v>
      </c>
      <c r="F244" s="7">
        <f>D244*E244</f>
        <v>0</v>
      </c>
    </row>
    <row r="245" spans="1:6">
      <c r="A245" s="8"/>
      <c r="C245" s="50"/>
      <c r="D245" s="7"/>
      <c r="E245" s="215"/>
    </row>
    <row r="246" spans="1:6" ht="38.25">
      <c r="A246" s="80">
        <v>12</v>
      </c>
      <c r="B246" s="35" t="s">
        <v>881</v>
      </c>
      <c r="D246" s="7"/>
      <c r="E246" s="216"/>
      <c r="F246" s="65"/>
    </row>
    <row r="247" spans="1:6">
      <c r="A247" s="8" t="s">
        <v>887</v>
      </c>
      <c r="B247" s="6" t="s">
        <v>1231</v>
      </c>
      <c r="C247" s="36" t="s">
        <v>1059</v>
      </c>
      <c r="D247" s="7">
        <v>195.94</v>
      </c>
      <c r="E247" s="212">
        <v>0</v>
      </c>
      <c r="F247" s="7">
        <f>D247*E247</f>
        <v>0</v>
      </c>
    </row>
    <row r="248" spans="1:6">
      <c r="A248" s="8"/>
      <c r="B248" s="6"/>
      <c r="C248" s="36"/>
      <c r="D248" s="7"/>
      <c r="E248" s="215"/>
    </row>
    <row r="249" spans="1:6" ht="25.5">
      <c r="A249" s="49">
        <v>13</v>
      </c>
      <c r="B249" s="35" t="s">
        <v>1237</v>
      </c>
      <c r="C249" s="50"/>
      <c r="E249" s="215"/>
    </row>
    <row r="250" spans="1:6">
      <c r="A250" s="8" t="s">
        <v>887</v>
      </c>
      <c r="B250" s="10" t="s">
        <v>1056</v>
      </c>
      <c r="C250" s="50" t="s">
        <v>789</v>
      </c>
      <c r="D250" s="7">
        <v>0.43</v>
      </c>
      <c r="E250" s="212">
        <v>0</v>
      </c>
      <c r="F250" s="7">
        <f>D250*E250</f>
        <v>0</v>
      </c>
    </row>
    <row r="251" spans="1:6">
      <c r="A251" s="8" t="s">
        <v>887</v>
      </c>
      <c r="B251" s="10" t="s">
        <v>1057</v>
      </c>
      <c r="C251" s="50" t="s">
        <v>1059</v>
      </c>
      <c r="D251" s="7">
        <v>1.7</v>
      </c>
      <c r="E251" s="212">
        <v>0</v>
      </c>
      <c r="F251" s="7">
        <f>D251*E251</f>
        <v>0</v>
      </c>
    </row>
    <row r="252" spans="1:6">
      <c r="A252" s="8"/>
      <c r="B252" s="10" t="s">
        <v>788</v>
      </c>
      <c r="C252" s="50"/>
      <c r="D252" s="7"/>
      <c r="E252" s="215"/>
    </row>
    <row r="253" spans="1:6">
      <c r="A253" s="8"/>
      <c r="C253" s="50"/>
      <c r="D253" s="7"/>
      <c r="E253" s="215"/>
    </row>
    <row r="254" spans="1:6">
      <c r="A254" s="8"/>
      <c r="C254" s="50"/>
      <c r="D254" s="7"/>
      <c r="E254" s="215"/>
    </row>
    <row r="255" spans="1:6">
      <c r="A255" s="8"/>
      <c r="C255" s="50"/>
      <c r="D255" s="7"/>
      <c r="E255" s="215"/>
    </row>
    <row r="256" spans="1:6" ht="51">
      <c r="A256" s="49">
        <v>14</v>
      </c>
      <c r="B256" s="35" t="s">
        <v>1236</v>
      </c>
      <c r="C256" s="50"/>
      <c r="E256" s="215"/>
    </row>
    <row r="257" spans="1:12">
      <c r="A257" s="8" t="s">
        <v>887</v>
      </c>
      <c r="B257" s="10" t="s">
        <v>1056</v>
      </c>
      <c r="C257" s="50" t="s">
        <v>789</v>
      </c>
      <c r="D257" s="7">
        <v>0.84</v>
      </c>
      <c r="E257" s="212">
        <v>0</v>
      </c>
      <c r="F257" s="7">
        <f>D257*E257</f>
        <v>0</v>
      </c>
    </row>
    <row r="258" spans="1:12">
      <c r="A258" s="8" t="s">
        <v>887</v>
      </c>
      <c r="B258" s="10" t="s">
        <v>1057</v>
      </c>
      <c r="C258" s="50" t="s">
        <v>1059</v>
      </c>
      <c r="D258" s="7">
        <v>3.38</v>
      </c>
      <c r="E258" s="212">
        <v>0</v>
      </c>
      <c r="F258" s="7">
        <f>D258*E258</f>
        <v>0</v>
      </c>
    </row>
    <row r="259" spans="1:12">
      <c r="A259" s="8"/>
      <c r="C259" s="50"/>
      <c r="D259" s="7"/>
      <c r="E259" s="215"/>
    </row>
    <row r="260" spans="1:12" ht="25.5">
      <c r="A260" s="49">
        <v>15</v>
      </c>
      <c r="B260" s="35" t="s">
        <v>999</v>
      </c>
      <c r="C260" s="50"/>
      <c r="E260" s="215"/>
    </row>
    <row r="261" spans="1:12">
      <c r="A261" s="8" t="s">
        <v>887</v>
      </c>
      <c r="B261" s="10" t="s">
        <v>1056</v>
      </c>
      <c r="C261" s="50" t="s">
        <v>789</v>
      </c>
      <c r="D261" s="7">
        <v>0.73</v>
      </c>
      <c r="E261" s="212">
        <v>0</v>
      </c>
      <c r="F261" s="7">
        <f>D261*E261</f>
        <v>0</v>
      </c>
    </row>
    <row r="262" spans="1:12">
      <c r="A262" s="8" t="s">
        <v>887</v>
      </c>
      <c r="B262" s="10" t="s">
        <v>1057</v>
      </c>
      <c r="C262" s="50" t="s">
        <v>1059</v>
      </c>
      <c r="D262" s="7">
        <v>1</v>
      </c>
      <c r="E262" s="212">
        <v>0</v>
      </c>
      <c r="F262" s="7">
        <f>D262*E262</f>
        <v>0</v>
      </c>
    </row>
    <row r="263" spans="1:12">
      <c r="A263" s="8"/>
      <c r="C263" s="50"/>
      <c r="D263" s="7"/>
    </row>
    <row r="264" spans="1:12">
      <c r="A264" s="8" t="s">
        <v>1083</v>
      </c>
      <c r="B264" s="107" t="s">
        <v>1084</v>
      </c>
      <c r="E264" s="407">
        <f>SUM(F197:F262)</f>
        <v>0</v>
      </c>
      <c r="F264" s="408"/>
    </row>
    <row r="265" spans="1:12">
      <c r="A265" s="8"/>
      <c r="B265" s="6"/>
      <c r="F265" s="64"/>
    </row>
    <row r="266" spans="1:12">
      <c r="A266" s="11" t="s">
        <v>1029</v>
      </c>
      <c r="B266" s="11"/>
      <c r="C266" s="11"/>
      <c r="D266" s="11"/>
      <c r="E266" s="11"/>
      <c r="F266" s="11"/>
    </row>
    <row r="267" spans="1:12">
      <c r="A267" s="11"/>
      <c r="B267" s="11"/>
      <c r="C267" s="11"/>
      <c r="D267" s="11"/>
      <c r="E267" s="11"/>
      <c r="F267" s="11"/>
    </row>
    <row r="268" spans="1:12" ht="78.75" customHeight="1">
      <c r="A268" s="429" t="s">
        <v>885</v>
      </c>
      <c r="B268" s="429"/>
      <c r="C268" s="429"/>
      <c r="D268" s="429"/>
      <c r="E268" s="429"/>
      <c r="F268" s="429"/>
    </row>
    <row r="269" spans="1:12">
      <c r="A269" s="12"/>
    </row>
    <row r="270" spans="1:12" ht="25.5">
      <c r="A270" s="12" t="s">
        <v>870</v>
      </c>
      <c r="B270" s="14" t="s">
        <v>871</v>
      </c>
      <c r="C270" s="16" t="s">
        <v>872</v>
      </c>
      <c r="D270" s="14" t="s">
        <v>873</v>
      </c>
      <c r="E270" s="14" t="s">
        <v>874</v>
      </c>
      <c r="F270" s="14" t="s">
        <v>875</v>
      </c>
      <c r="I270" s="63"/>
      <c r="J270" s="63"/>
    </row>
    <row r="271" spans="1:12">
      <c r="A271" s="15"/>
      <c r="B271" s="14"/>
      <c r="C271" s="13"/>
      <c r="D271" s="14"/>
      <c r="E271" s="14"/>
      <c r="F271" s="14"/>
      <c r="I271" s="63"/>
      <c r="J271" s="63"/>
    </row>
    <row r="272" spans="1:12" ht="105" customHeight="1">
      <c r="A272" s="1">
        <v>1</v>
      </c>
      <c r="B272" s="21" t="s">
        <v>1239</v>
      </c>
      <c r="C272" s="23" t="s">
        <v>1085</v>
      </c>
      <c r="D272" s="116">
        <v>19900</v>
      </c>
      <c r="E272" s="212">
        <v>0</v>
      </c>
      <c r="F272" s="7">
        <f>D272*E272</f>
        <v>0</v>
      </c>
      <c r="G272" s="7"/>
      <c r="H272" s="68"/>
      <c r="I272" s="67"/>
      <c r="J272" s="67"/>
      <c r="K272" s="7"/>
      <c r="L272" s="7"/>
    </row>
    <row r="273" spans="1:12">
      <c r="A273" s="24"/>
      <c r="B273" s="21"/>
      <c r="C273" s="23"/>
      <c r="D273" s="7"/>
      <c r="E273" s="7"/>
      <c r="F273" s="7"/>
      <c r="G273" s="66"/>
      <c r="H273" s="69"/>
      <c r="I273" s="7"/>
      <c r="J273" s="7"/>
      <c r="K273" s="7"/>
      <c r="L273" s="7"/>
    </row>
    <row r="274" spans="1:12">
      <c r="A274" s="8" t="s">
        <v>1074</v>
      </c>
      <c r="B274" s="5" t="s">
        <v>647</v>
      </c>
      <c r="E274" s="407">
        <f>F272</f>
        <v>0</v>
      </c>
      <c r="F274" s="408"/>
    </row>
    <row r="275" spans="1:12">
      <c r="A275" s="9"/>
      <c r="B275" s="17"/>
    </row>
    <row r="276" spans="1:12">
      <c r="A276" s="11" t="s">
        <v>1030</v>
      </c>
      <c r="B276" s="11"/>
      <c r="C276" s="11"/>
      <c r="D276" s="11"/>
      <c r="E276" s="11"/>
      <c r="F276" s="11"/>
    </row>
    <row r="277" spans="1:12">
      <c r="A277" s="11"/>
      <c r="B277" s="11"/>
      <c r="C277" s="11"/>
      <c r="D277" s="11"/>
      <c r="E277" s="11"/>
      <c r="F277" s="11"/>
    </row>
    <row r="278" spans="1:12">
      <c r="A278" s="417" t="s">
        <v>1114</v>
      </c>
      <c r="B278" s="417"/>
      <c r="C278" s="417"/>
      <c r="D278" s="417"/>
      <c r="E278" s="417"/>
      <c r="F278" s="417"/>
    </row>
    <row r="279" spans="1:12" ht="29.25" customHeight="1">
      <c r="A279" s="417" t="s">
        <v>1049</v>
      </c>
      <c r="B279" s="417"/>
      <c r="C279" s="417"/>
      <c r="D279" s="417"/>
      <c r="E279" s="417"/>
      <c r="F279" s="417"/>
    </row>
    <row r="280" spans="1:12" ht="26.25" customHeight="1">
      <c r="A280" s="417" t="s">
        <v>1050</v>
      </c>
      <c r="B280" s="417"/>
      <c r="C280" s="417"/>
      <c r="D280" s="417"/>
      <c r="E280" s="417"/>
      <c r="F280" s="417"/>
    </row>
    <row r="281" spans="1:12" ht="129" customHeight="1">
      <c r="A281" s="417" t="s">
        <v>1061</v>
      </c>
      <c r="B281" s="417"/>
      <c r="C281" s="417"/>
      <c r="D281" s="417"/>
      <c r="E281" s="417"/>
      <c r="F281" s="417"/>
    </row>
    <row r="282" spans="1:12">
      <c r="A282" s="420" t="s">
        <v>1115</v>
      </c>
      <c r="B282" s="420"/>
      <c r="C282" s="420"/>
      <c r="D282" s="420"/>
      <c r="E282" s="420"/>
      <c r="F282" s="420"/>
    </row>
    <row r="283" spans="1:12" ht="181.5" customHeight="1">
      <c r="A283" s="420" t="s">
        <v>644</v>
      </c>
      <c r="B283" s="420"/>
      <c r="C283" s="420"/>
      <c r="D283" s="420"/>
      <c r="E283" s="420"/>
      <c r="F283" s="420"/>
    </row>
    <row r="284" spans="1:12">
      <c r="A284" s="58"/>
      <c r="B284" s="58"/>
      <c r="C284" s="58"/>
      <c r="D284" s="58"/>
      <c r="E284" s="58"/>
      <c r="F284" s="58"/>
    </row>
    <row r="285" spans="1:12" ht="25.5">
      <c r="A285" s="12" t="s">
        <v>870</v>
      </c>
      <c r="B285" s="14" t="s">
        <v>871</v>
      </c>
      <c r="C285" s="16" t="s">
        <v>872</v>
      </c>
      <c r="D285" s="14" t="s">
        <v>873</v>
      </c>
      <c r="E285" s="14" t="s">
        <v>874</v>
      </c>
      <c r="F285" s="14" t="s">
        <v>875</v>
      </c>
    </row>
    <row r="286" spans="1:12">
      <c r="A286" s="12"/>
      <c r="B286" s="14"/>
      <c r="C286" s="16"/>
      <c r="D286" s="14"/>
      <c r="E286" s="14"/>
      <c r="F286" s="14"/>
    </row>
    <row r="287" spans="1:12" ht="25.5">
      <c r="A287" s="49">
        <v>1</v>
      </c>
      <c r="B287" s="5" t="s">
        <v>1105</v>
      </c>
      <c r="E287" s="14"/>
      <c r="F287" s="14"/>
    </row>
    <row r="288" spans="1:12">
      <c r="A288" s="8" t="s">
        <v>887</v>
      </c>
      <c r="B288" s="5" t="s">
        <v>1108</v>
      </c>
      <c r="C288" s="50" t="s">
        <v>789</v>
      </c>
      <c r="D288" s="7">
        <v>1.18</v>
      </c>
      <c r="E288" s="212">
        <v>0</v>
      </c>
      <c r="F288" s="7">
        <f>D288*E288</f>
        <v>0</v>
      </c>
    </row>
    <row r="289" spans="1:13">
      <c r="A289" s="8" t="s">
        <v>887</v>
      </c>
      <c r="B289" s="5" t="s">
        <v>1091</v>
      </c>
      <c r="C289" s="50" t="s">
        <v>789</v>
      </c>
      <c r="D289" s="7">
        <v>8.44</v>
      </c>
      <c r="E289" s="212">
        <v>0</v>
      </c>
      <c r="F289" s="7">
        <f>D289*E289</f>
        <v>0</v>
      </c>
    </row>
    <row r="290" spans="1:13">
      <c r="A290" s="8" t="s">
        <v>887</v>
      </c>
      <c r="B290" s="5" t="s">
        <v>1107</v>
      </c>
      <c r="C290" s="50" t="s">
        <v>789</v>
      </c>
      <c r="D290" s="7">
        <v>1.47</v>
      </c>
      <c r="E290" s="212">
        <v>0</v>
      </c>
      <c r="F290" s="7">
        <f>D290*E290</f>
        <v>0</v>
      </c>
    </row>
    <row r="291" spans="1:13">
      <c r="A291" s="12"/>
      <c r="B291" s="14"/>
      <c r="C291" s="16"/>
      <c r="D291" s="14"/>
      <c r="E291" s="213"/>
      <c r="F291" s="14"/>
    </row>
    <row r="292" spans="1:13" ht="38.25">
      <c r="A292" s="49">
        <v>2</v>
      </c>
      <c r="B292" s="5" t="s">
        <v>1106</v>
      </c>
      <c r="E292" s="213"/>
      <c r="F292" s="14"/>
    </row>
    <row r="293" spans="1:13">
      <c r="A293" s="8" t="s">
        <v>887</v>
      </c>
      <c r="B293" s="10" t="s">
        <v>929</v>
      </c>
      <c r="C293" s="50" t="s">
        <v>1059</v>
      </c>
      <c r="D293" s="7">
        <v>97.71</v>
      </c>
      <c r="E293" s="212">
        <v>0</v>
      </c>
      <c r="F293" s="7">
        <f>D293*E293</f>
        <v>0</v>
      </c>
    </row>
    <row r="294" spans="1:13">
      <c r="A294" s="12"/>
      <c r="B294" s="14"/>
      <c r="C294" s="16"/>
      <c r="D294" s="14"/>
      <c r="E294" s="213"/>
      <c r="F294" s="14"/>
    </row>
    <row r="295" spans="1:13" ht="51">
      <c r="A295" s="49">
        <v>3</v>
      </c>
      <c r="B295" s="5" t="s">
        <v>925</v>
      </c>
      <c r="C295" s="50" t="s">
        <v>1060</v>
      </c>
      <c r="D295" s="7">
        <v>150</v>
      </c>
      <c r="E295" s="212">
        <v>0</v>
      </c>
      <c r="F295" s="7">
        <f>D295*E295</f>
        <v>0</v>
      </c>
    </row>
    <row r="296" spans="1:13">
      <c r="A296" s="12"/>
      <c r="B296" s="14"/>
      <c r="C296" s="16"/>
      <c r="D296" s="14"/>
      <c r="E296" s="213"/>
      <c r="F296" s="14"/>
    </row>
    <row r="297" spans="1:13" ht="63.75">
      <c r="A297" s="49">
        <v>4</v>
      </c>
      <c r="B297" s="5" t="s">
        <v>958</v>
      </c>
      <c r="C297" s="50"/>
      <c r="D297" s="7"/>
      <c r="E297" s="213"/>
      <c r="F297" s="14"/>
      <c r="M297" s="2" t="s">
        <v>788</v>
      </c>
    </row>
    <row r="298" spans="1:13">
      <c r="A298" s="8" t="s">
        <v>887</v>
      </c>
      <c r="B298" s="18" t="s">
        <v>1109</v>
      </c>
      <c r="C298" s="50" t="s">
        <v>1059</v>
      </c>
      <c r="D298" s="7">
        <v>88.59</v>
      </c>
      <c r="E298" s="212">
        <v>0</v>
      </c>
      <c r="F298" s="7">
        <f>D298*E298</f>
        <v>0</v>
      </c>
    </row>
    <row r="299" spans="1:13">
      <c r="A299" s="12"/>
      <c r="B299" s="14"/>
      <c r="C299" s="16"/>
      <c r="D299" s="14"/>
      <c r="E299" s="213"/>
      <c r="F299" s="14"/>
    </row>
    <row r="300" spans="1:13" ht="63.75">
      <c r="A300" s="49">
        <v>5</v>
      </c>
      <c r="B300" s="5" t="s">
        <v>1071</v>
      </c>
      <c r="E300" s="218"/>
    </row>
    <row r="301" spans="1:13">
      <c r="A301" s="8" t="s">
        <v>887</v>
      </c>
      <c r="B301" s="18" t="s">
        <v>1007</v>
      </c>
      <c r="C301" s="50" t="s">
        <v>1059</v>
      </c>
      <c r="D301" s="7">
        <v>82.68</v>
      </c>
      <c r="E301" s="212">
        <v>0</v>
      </c>
      <c r="F301" s="7">
        <f>D301*E301</f>
        <v>0</v>
      </c>
    </row>
    <row r="302" spans="1:13">
      <c r="A302" s="8"/>
      <c r="B302" s="18"/>
      <c r="C302" s="50"/>
      <c r="D302" s="7"/>
      <c r="E302" s="218"/>
    </row>
    <row r="303" spans="1:13">
      <c r="A303" s="8"/>
      <c r="B303" s="18"/>
      <c r="C303" s="50"/>
      <c r="D303" s="7"/>
      <c r="E303" s="218"/>
    </row>
    <row r="304" spans="1:13">
      <c r="A304" s="8"/>
      <c r="B304" s="18"/>
      <c r="C304" s="50"/>
      <c r="D304" s="7"/>
      <c r="E304" s="218"/>
    </row>
    <row r="305" spans="1:10">
      <c r="A305" s="8"/>
      <c r="B305" s="18"/>
      <c r="C305" s="50"/>
      <c r="D305" s="7"/>
      <c r="E305" s="218"/>
    </row>
    <row r="306" spans="1:10">
      <c r="E306" s="219"/>
    </row>
    <row r="307" spans="1:10" ht="76.5">
      <c r="A307" s="49">
        <v>6</v>
      </c>
      <c r="B307" s="18" t="s">
        <v>1092</v>
      </c>
      <c r="E307" s="219"/>
      <c r="J307" s="10" t="s">
        <v>1058</v>
      </c>
    </row>
    <row r="308" spans="1:10">
      <c r="A308" s="8" t="s">
        <v>887</v>
      </c>
      <c r="B308" s="18" t="s">
        <v>1007</v>
      </c>
      <c r="C308" s="50" t="s">
        <v>1059</v>
      </c>
      <c r="D308" s="7">
        <v>781.04</v>
      </c>
      <c r="E308" s="212">
        <v>0</v>
      </c>
      <c r="F308" s="7">
        <f>D308*E308</f>
        <v>0</v>
      </c>
    </row>
    <row r="309" spans="1:10">
      <c r="A309" s="8" t="s">
        <v>887</v>
      </c>
      <c r="B309" s="18" t="s">
        <v>1008</v>
      </c>
      <c r="C309" s="50" t="s">
        <v>1059</v>
      </c>
      <c r="D309" s="7">
        <v>287.45999999999998</v>
      </c>
      <c r="E309" s="212">
        <v>0</v>
      </c>
      <c r="F309" s="7">
        <f>D309*E309</f>
        <v>0</v>
      </c>
    </row>
    <row r="310" spans="1:10">
      <c r="A310" s="8" t="s">
        <v>887</v>
      </c>
      <c r="B310" s="5" t="s">
        <v>1110</v>
      </c>
      <c r="C310" s="50" t="s">
        <v>1059</v>
      </c>
      <c r="D310" s="7">
        <v>6.75</v>
      </c>
      <c r="E310" s="212">
        <v>0</v>
      </c>
      <c r="F310" s="7">
        <f>D310*E310</f>
        <v>0</v>
      </c>
    </row>
    <row r="311" spans="1:10">
      <c r="A311" s="8"/>
      <c r="B311" s="5"/>
      <c r="C311" s="50"/>
      <c r="D311" s="7"/>
      <c r="E311" s="7"/>
    </row>
    <row r="312" spans="1:10" ht="63.75">
      <c r="A312" s="49">
        <v>7</v>
      </c>
      <c r="B312" s="5" t="s">
        <v>803</v>
      </c>
      <c r="C312" s="50"/>
      <c r="E312" s="7"/>
    </row>
    <row r="313" spans="1:10">
      <c r="A313" s="8" t="s">
        <v>887</v>
      </c>
      <c r="B313" s="5" t="s">
        <v>1113</v>
      </c>
      <c r="C313" s="50" t="s">
        <v>1059</v>
      </c>
      <c r="D313" s="7">
        <v>319.47000000000003</v>
      </c>
      <c r="E313" s="212">
        <v>0</v>
      </c>
      <c r="F313" s="7">
        <f>D313*E313</f>
        <v>0</v>
      </c>
    </row>
    <row r="314" spans="1:10">
      <c r="A314" s="8" t="s">
        <v>887</v>
      </c>
      <c r="B314" s="5" t="s">
        <v>1112</v>
      </c>
      <c r="C314" s="50" t="s">
        <v>1059</v>
      </c>
      <c r="D314" s="7">
        <v>3</v>
      </c>
      <c r="E314" s="212">
        <v>0</v>
      </c>
      <c r="F314" s="7">
        <f>D314*E314</f>
        <v>0</v>
      </c>
    </row>
    <row r="315" spans="1:10">
      <c r="A315" s="49"/>
      <c r="C315" s="50"/>
      <c r="D315" s="7"/>
      <c r="E315" s="7"/>
    </row>
    <row r="316" spans="1:10" ht="51">
      <c r="A316" s="49">
        <v>8</v>
      </c>
      <c r="B316" s="5" t="s">
        <v>1229</v>
      </c>
      <c r="C316" s="50" t="s">
        <v>1059</v>
      </c>
      <c r="D316" s="7">
        <v>6.3</v>
      </c>
      <c r="E316" s="212">
        <v>0</v>
      </c>
      <c r="F316" s="7">
        <f>D316*E316</f>
        <v>0</v>
      </c>
    </row>
    <row r="317" spans="1:10">
      <c r="A317" s="49"/>
      <c r="B317" s="5"/>
      <c r="C317" s="50"/>
      <c r="D317" s="7"/>
      <c r="E317" s="7"/>
    </row>
    <row r="318" spans="1:10" ht="51">
      <c r="A318" s="49">
        <v>9</v>
      </c>
      <c r="B318" s="5" t="s">
        <v>1002</v>
      </c>
      <c r="E318" s="215"/>
    </row>
    <row r="319" spans="1:10">
      <c r="A319" s="8" t="s">
        <v>887</v>
      </c>
      <c r="B319" s="5" t="s">
        <v>1003</v>
      </c>
      <c r="C319" s="50" t="s">
        <v>1060</v>
      </c>
      <c r="D319" s="7">
        <v>149.12</v>
      </c>
      <c r="E319" s="212">
        <v>0</v>
      </c>
      <c r="F319" s="7">
        <f>D319*E319</f>
        <v>0</v>
      </c>
    </row>
    <row r="320" spans="1:10">
      <c r="A320" s="8"/>
      <c r="B320" s="5"/>
      <c r="C320" s="50"/>
      <c r="D320" s="7"/>
      <c r="E320" s="45"/>
    </row>
    <row r="321" spans="1:12" ht="25.5">
      <c r="A321" s="8">
        <v>10</v>
      </c>
      <c r="B321" s="5" t="s">
        <v>1181</v>
      </c>
      <c r="C321" s="50"/>
      <c r="E321" s="215"/>
    </row>
    <row r="322" spans="1:12">
      <c r="A322" s="8"/>
      <c r="B322" s="5" t="s">
        <v>1111</v>
      </c>
      <c r="C322" s="50" t="s">
        <v>876</v>
      </c>
      <c r="D322" s="7">
        <v>1</v>
      </c>
      <c r="E322" s="212">
        <v>0</v>
      </c>
      <c r="F322" s="7">
        <f>D322*E322</f>
        <v>0</v>
      </c>
    </row>
    <row r="323" spans="1:12">
      <c r="A323" s="8"/>
      <c r="B323" s="5" t="s">
        <v>1180</v>
      </c>
      <c r="C323" s="50" t="s">
        <v>876</v>
      </c>
      <c r="D323" s="7">
        <v>1</v>
      </c>
      <c r="E323" s="212">
        <v>0</v>
      </c>
      <c r="F323" s="7">
        <f>D323*E323</f>
        <v>0</v>
      </c>
    </row>
    <row r="324" spans="1:12">
      <c r="A324" s="8"/>
      <c r="B324" s="5" t="s">
        <v>1179</v>
      </c>
      <c r="C324" s="50" t="s">
        <v>876</v>
      </c>
      <c r="D324" s="7">
        <v>1</v>
      </c>
      <c r="E324" s="212">
        <v>0</v>
      </c>
      <c r="F324" s="7">
        <f>D324*E324</f>
        <v>0</v>
      </c>
    </row>
    <row r="325" spans="1:12">
      <c r="A325" s="8"/>
      <c r="B325" s="5"/>
      <c r="C325" s="50"/>
      <c r="D325" s="44"/>
      <c r="E325" s="40"/>
    </row>
    <row r="326" spans="1:12">
      <c r="A326" s="8" t="s">
        <v>1031</v>
      </c>
      <c r="B326" s="6" t="s">
        <v>1183</v>
      </c>
      <c r="E326" s="441">
        <f>SUM(F287:F324)</f>
        <v>0</v>
      </c>
      <c r="F326" s="442"/>
    </row>
    <row r="327" spans="1:12">
      <c r="A327" s="8"/>
      <c r="B327" s="6"/>
    </row>
    <row r="328" spans="1:12">
      <c r="A328" s="11" t="s">
        <v>1032</v>
      </c>
      <c r="B328" s="11"/>
      <c r="C328" s="11"/>
      <c r="D328" s="11"/>
      <c r="E328" s="11"/>
      <c r="F328" s="11"/>
    </row>
    <row r="329" spans="1:12">
      <c r="A329" s="11"/>
      <c r="B329" s="11"/>
      <c r="C329" s="11"/>
      <c r="D329" s="11"/>
      <c r="E329" s="11"/>
      <c r="F329" s="11"/>
    </row>
    <row r="330" spans="1:12" ht="106.5" customHeight="1">
      <c r="A330" s="429" t="s">
        <v>936</v>
      </c>
      <c r="B330" s="429"/>
      <c r="C330" s="429"/>
      <c r="D330" s="429"/>
      <c r="E330" s="429"/>
      <c r="F330" s="429"/>
    </row>
    <row r="331" spans="1:12" ht="105" customHeight="1">
      <c r="A331" s="429" t="s">
        <v>945</v>
      </c>
      <c r="B331" s="429"/>
      <c r="C331" s="429"/>
      <c r="D331" s="429"/>
      <c r="E331" s="429"/>
      <c r="F331" s="429"/>
    </row>
    <row r="333" spans="1:12" ht="25.5">
      <c r="A333" s="12" t="s">
        <v>870</v>
      </c>
      <c r="B333" s="14" t="s">
        <v>871</v>
      </c>
      <c r="C333" s="16" t="s">
        <v>872</v>
      </c>
      <c r="D333" s="14" t="s">
        <v>873</v>
      </c>
      <c r="E333" s="14" t="s">
        <v>874</v>
      </c>
      <c r="F333" s="14" t="s">
        <v>875</v>
      </c>
      <c r="K333" s="2" t="s">
        <v>1058</v>
      </c>
    </row>
    <row r="334" spans="1:12">
      <c r="A334" s="15"/>
      <c r="B334" s="14"/>
      <c r="C334" s="13"/>
      <c r="D334" s="14"/>
      <c r="E334" s="14"/>
      <c r="F334" s="14"/>
    </row>
    <row r="335" spans="1:12" ht="38.25">
      <c r="A335" s="49">
        <v>1</v>
      </c>
      <c r="B335" s="5" t="s">
        <v>1016</v>
      </c>
      <c r="C335" s="50" t="s">
        <v>1059</v>
      </c>
      <c r="D335" s="7">
        <v>851.6</v>
      </c>
      <c r="E335" s="212">
        <v>0</v>
      </c>
      <c r="F335" s="7">
        <f>D335*E335</f>
        <v>0</v>
      </c>
      <c r="G335" s="51"/>
      <c r="I335" s="7"/>
      <c r="J335" s="7"/>
      <c r="K335" s="7"/>
      <c r="L335" s="7"/>
    </row>
    <row r="336" spans="1:12">
      <c r="A336" s="49"/>
      <c r="B336" s="5"/>
      <c r="C336" s="50"/>
      <c r="D336" s="7"/>
      <c r="E336" s="83"/>
      <c r="F336" s="7"/>
      <c r="G336" s="51"/>
      <c r="I336" s="7" t="s">
        <v>1058</v>
      </c>
      <c r="J336" s="7"/>
      <c r="K336" s="7"/>
      <c r="L336" s="7"/>
    </row>
    <row r="337" spans="1:12" ht="114.75">
      <c r="A337" s="49">
        <v>2</v>
      </c>
      <c r="B337" s="5" t="s">
        <v>915</v>
      </c>
      <c r="C337" s="50" t="s">
        <v>1059</v>
      </c>
      <c r="D337" s="7">
        <v>5.4</v>
      </c>
      <c r="E337" s="212">
        <v>0</v>
      </c>
      <c r="F337" s="7">
        <f>D337*E337</f>
        <v>0</v>
      </c>
      <c r="I337" s="7"/>
      <c r="J337" s="7"/>
      <c r="K337" s="7"/>
      <c r="L337" s="7"/>
    </row>
    <row r="338" spans="1:12">
      <c r="A338" s="49"/>
      <c r="B338" s="5"/>
      <c r="C338" s="50"/>
      <c r="D338" s="7"/>
      <c r="E338" s="83"/>
      <c r="F338" s="7"/>
      <c r="G338" s="51"/>
      <c r="I338" s="7"/>
      <c r="J338" s="7"/>
      <c r="K338" s="7"/>
      <c r="L338" s="7"/>
    </row>
    <row r="339" spans="1:12" ht="63.75">
      <c r="A339" s="49">
        <v>3</v>
      </c>
      <c r="B339" s="5" t="s">
        <v>1033</v>
      </c>
      <c r="C339" s="50" t="s">
        <v>1059</v>
      </c>
      <c r="D339" s="7">
        <v>5.4</v>
      </c>
      <c r="E339" s="212">
        <v>0</v>
      </c>
      <c r="F339" s="7">
        <f>D339*E339</f>
        <v>0</v>
      </c>
      <c r="I339" s="7"/>
      <c r="J339" s="7"/>
      <c r="K339" s="7"/>
      <c r="L339" s="7"/>
    </row>
    <row r="340" spans="1:12">
      <c r="A340" s="49"/>
      <c r="B340" s="5"/>
      <c r="C340" s="50"/>
      <c r="D340" s="7"/>
      <c r="E340" s="83"/>
      <c r="F340" s="7"/>
      <c r="G340" s="51"/>
      <c r="I340" s="7"/>
      <c r="J340" s="7"/>
      <c r="K340" s="7"/>
      <c r="L340" s="7"/>
    </row>
    <row r="341" spans="1:12">
      <c r="A341" s="8" t="s">
        <v>656</v>
      </c>
      <c r="B341" s="6" t="s">
        <v>657</v>
      </c>
      <c r="E341" s="407">
        <f>SUM(F335:F339)</f>
        <v>0</v>
      </c>
      <c r="F341" s="408"/>
    </row>
    <row r="342" spans="1:12">
      <c r="A342" s="8"/>
      <c r="B342" s="6"/>
    </row>
    <row r="343" spans="1:12">
      <c r="A343" s="11" t="s">
        <v>1034</v>
      </c>
      <c r="B343" s="11"/>
    </row>
    <row r="344" spans="1:12">
      <c r="A344" s="11"/>
      <c r="B344" s="11"/>
    </row>
    <row r="345" spans="1:12" ht="38.25" customHeight="1">
      <c r="A345" s="417" t="s">
        <v>1053</v>
      </c>
      <c r="B345" s="417"/>
      <c r="C345" s="417"/>
      <c r="D345" s="417"/>
      <c r="E345" s="417"/>
      <c r="F345" s="417"/>
    </row>
    <row r="346" spans="1:12">
      <c r="A346" s="418" t="s">
        <v>959</v>
      </c>
      <c r="B346" s="418"/>
      <c r="C346" s="418"/>
      <c r="D346" s="418"/>
      <c r="E346" s="418"/>
      <c r="F346" s="418"/>
    </row>
    <row r="347" spans="1:12">
      <c r="A347" s="418" t="s">
        <v>946</v>
      </c>
      <c r="B347" s="418"/>
      <c r="C347" s="418"/>
      <c r="D347" s="418"/>
      <c r="E347" s="418"/>
      <c r="F347" s="418"/>
    </row>
    <row r="348" spans="1:12">
      <c r="A348" s="418" t="s">
        <v>960</v>
      </c>
      <c r="B348" s="418"/>
      <c r="C348" s="418"/>
      <c r="D348" s="418"/>
      <c r="E348" s="418"/>
      <c r="F348" s="418"/>
    </row>
    <row r="349" spans="1:12">
      <c r="A349" s="418" t="s">
        <v>961</v>
      </c>
      <c r="B349" s="418"/>
      <c r="C349" s="418"/>
      <c r="D349" s="418"/>
      <c r="E349" s="418"/>
      <c r="F349" s="418"/>
    </row>
    <row r="350" spans="1:12">
      <c r="A350" s="418" t="s">
        <v>1075</v>
      </c>
      <c r="B350" s="418"/>
      <c r="C350" s="418"/>
      <c r="D350" s="418"/>
      <c r="E350" s="418"/>
      <c r="F350" s="418"/>
    </row>
    <row r="351" spans="1:12">
      <c r="A351" s="423" t="s">
        <v>1076</v>
      </c>
      <c r="B351" s="423"/>
      <c r="C351" s="423"/>
      <c r="D351" s="423"/>
      <c r="E351" s="423"/>
      <c r="F351" s="423"/>
    </row>
    <row r="352" spans="1:12" ht="25.5" customHeight="1">
      <c r="A352" s="418" t="s">
        <v>1104</v>
      </c>
      <c r="B352" s="418"/>
      <c r="C352" s="418"/>
      <c r="D352" s="418"/>
      <c r="E352" s="418"/>
      <c r="F352" s="418"/>
    </row>
    <row r="353" spans="1:11">
      <c r="A353" s="93"/>
      <c r="B353" s="93"/>
      <c r="C353" s="93"/>
      <c r="D353" s="93"/>
      <c r="E353" s="93"/>
      <c r="F353" s="93"/>
    </row>
    <row r="354" spans="1:11" ht="25.5">
      <c r="A354" s="12" t="s">
        <v>870</v>
      </c>
      <c r="B354" s="14" t="s">
        <v>871</v>
      </c>
      <c r="C354" s="16" t="s">
        <v>872</v>
      </c>
      <c r="D354" s="14" t="s">
        <v>873</v>
      </c>
      <c r="E354" s="14" t="s">
        <v>874</v>
      </c>
      <c r="F354" s="14" t="s">
        <v>875</v>
      </c>
    </row>
    <row r="355" spans="1:11">
      <c r="A355" s="12"/>
      <c r="B355" s="14"/>
      <c r="C355" s="16"/>
      <c r="D355" s="14"/>
      <c r="E355" s="14"/>
      <c r="F355" s="14"/>
    </row>
    <row r="356" spans="1:11" ht="140.25">
      <c r="A356" s="8">
        <v>1</v>
      </c>
      <c r="B356" s="18" t="s">
        <v>1004</v>
      </c>
      <c r="C356" s="50" t="s">
        <v>1059</v>
      </c>
      <c r="D356" s="7">
        <v>108.23</v>
      </c>
      <c r="E356" s="212">
        <v>0</v>
      </c>
      <c r="F356" s="7">
        <f>D356*E356</f>
        <v>0</v>
      </c>
    </row>
    <row r="357" spans="1:11">
      <c r="A357" s="12"/>
      <c r="B357" s="14"/>
      <c r="C357" s="16"/>
      <c r="D357" s="14"/>
      <c r="E357" s="14"/>
      <c r="F357" s="14"/>
    </row>
    <row r="358" spans="1:11" ht="102">
      <c r="A358" s="8">
        <v>2</v>
      </c>
      <c r="B358" s="18" t="s">
        <v>805</v>
      </c>
      <c r="C358" s="50" t="s">
        <v>1059</v>
      </c>
      <c r="D358" s="7">
        <v>211.24</v>
      </c>
      <c r="E358" s="212">
        <v>0</v>
      </c>
      <c r="F358" s="7">
        <f>D358*E358</f>
        <v>0</v>
      </c>
    </row>
    <row r="359" spans="1:11">
      <c r="A359" s="12"/>
      <c r="B359" s="14"/>
      <c r="C359" s="16"/>
      <c r="D359" s="14"/>
      <c r="E359" s="14"/>
      <c r="F359" s="14"/>
    </row>
    <row r="360" spans="1:11" ht="38.25">
      <c r="A360" s="8">
        <v>3</v>
      </c>
      <c r="B360" s="5" t="s">
        <v>896</v>
      </c>
      <c r="C360" s="50"/>
      <c r="E360" s="14"/>
      <c r="F360" s="14"/>
    </row>
    <row r="361" spans="1:11">
      <c r="A361" s="8" t="s">
        <v>887</v>
      </c>
      <c r="B361" s="6" t="s">
        <v>833</v>
      </c>
      <c r="C361" s="50" t="s">
        <v>1060</v>
      </c>
      <c r="D361" s="7">
        <v>267.17</v>
      </c>
      <c r="E361" s="212">
        <v>0</v>
      </c>
      <c r="F361" s="7">
        <f>D361*E361</f>
        <v>0</v>
      </c>
    </row>
    <row r="362" spans="1:11">
      <c r="A362" s="12"/>
      <c r="B362" s="14"/>
      <c r="C362" s="16"/>
      <c r="D362" s="14"/>
      <c r="E362" s="14"/>
      <c r="F362" s="14"/>
    </row>
    <row r="363" spans="1:11" ht="89.25">
      <c r="A363" s="8">
        <v>4</v>
      </c>
      <c r="B363" s="35" t="s">
        <v>836</v>
      </c>
      <c r="E363" s="14"/>
      <c r="F363" s="14"/>
    </row>
    <row r="364" spans="1:11">
      <c r="A364" s="8" t="s">
        <v>887</v>
      </c>
      <c r="B364" s="6" t="s">
        <v>835</v>
      </c>
      <c r="C364" s="50" t="s">
        <v>1059</v>
      </c>
      <c r="D364" s="7">
        <v>5.4</v>
      </c>
      <c r="E364" s="212">
        <v>0</v>
      </c>
      <c r="F364" s="7">
        <f>D364*E364</f>
        <v>0</v>
      </c>
    </row>
    <row r="365" spans="1:11">
      <c r="A365" s="8" t="s">
        <v>887</v>
      </c>
      <c r="B365" s="6" t="s">
        <v>834</v>
      </c>
      <c r="C365" s="50" t="s">
        <v>1059</v>
      </c>
      <c r="D365" s="7">
        <v>176</v>
      </c>
      <c r="E365" s="212">
        <v>0</v>
      </c>
      <c r="F365" s="7">
        <f>D365*E365</f>
        <v>0</v>
      </c>
      <c r="K365" s="2" t="s">
        <v>1058</v>
      </c>
    </row>
    <row r="366" spans="1:11">
      <c r="A366" s="12"/>
      <c r="B366" s="14"/>
      <c r="C366" s="16"/>
      <c r="D366" s="14"/>
      <c r="E366" s="14"/>
      <c r="F366" s="14"/>
    </row>
    <row r="367" spans="1:11" ht="39.75">
      <c r="A367" s="49">
        <v>5</v>
      </c>
      <c r="B367" s="5" t="s">
        <v>837</v>
      </c>
      <c r="E367" s="14"/>
      <c r="F367" s="14"/>
    </row>
    <row r="368" spans="1:11" ht="25.5">
      <c r="A368" s="8" t="s">
        <v>887</v>
      </c>
      <c r="B368" s="18" t="s">
        <v>838</v>
      </c>
      <c r="C368" s="50" t="s">
        <v>1178</v>
      </c>
      <c r="D368" s="7">
        <v>5.4</v>
      </c>
      <c r="E368" s="212">
        <v>0</v>
      </c>
      <c r="F368" s="7">
        <f>D368*E368</f>
        <v>0</v>
      </c>
    </row>
    <row r="369" spans="1:10">
      <c r="A369" s="8" t="s">
        <v>887</v>
      </c>
      <c r="B369" s="18" t="s">
        <v>839</v>
      </c>
      <c r="C369" s="50" t="s">
        <v>1178</v>
      </c>
      <c r="D369" s="7">
        <v>176</v>
      </c>
      <c r="E369" s="212">
        <v>0</v>
      </c>
      <c r="F369" s="7">
        <f>D369*E369</f>
        <v>0</v>
      </c>
    </row>
    <row r="370" spans="1:10" ht="25.5">
      <c r="A370" s="8" t="s">
        <v>887</v>
      </c>
      <c r="B370" s="18" t="s">
        <v>840</v>
      </c>
      <c r="C370" s="50" t="s">
        <v>1178</v>
      </c>
      <c r="D370" s="7">
        <v>176</v>
      </c>
      <c r="E370" s="212">
        <v>0</v>
      </c>
      <c r="F370" s="7">
        <f>D370*E370</f>
        <v>0</v>
      </c>
    </row>
    <row r="371" spans="1:10">
      <c r="A371" s="12"/>
      <c r="B371" s="14"/>
      <c r="C371" s="16"/>
      <c r="D371" s="14"/>
      <c r="E371" s="14"/>
      <c r="F371" s="14"/>
    </row>
    <row r="372" spans="1:10" ht="114.75">
      <c r="A372" s="49">
        <v>6</v>
      </c>
      <c r="B372" s="35" t="s">
        <v>841</v>
      </c>
      <c r="C372" s="50" t="s">
        <v>1178</v>
      </c>
      <c r="D372" s="7">
        <v>68.400000000000006</v>
      </c>
      <c r="E372" s="212">
        <v>0</v>
      </c>
      <c r="F372" s="7">
        <f>D372*E372</f>
        <v>0</v>
      </c>
    </row>
    <row r="373" spans="1:10">
      <c r="A373" s="12"/>
      <c r="B373" s="14"/>
      <c r="C373" s="16"/>
      <c r="D373" s="14"/>
      <c r="E373" s="14"/>
      <c r="F373" s="14"/>
    </row>
    <row r="374" spans="1:10" ht="51">
      <c r="A374" s="8">
        <v>7</v>
      </c>
      <c r="B374" s="58" t="s">
        <v>1006</v>
      </c>
      <c r="E374" s="7"/>
      <c r="F374" s="7"/>
    </row>
    <row r="375" spans="1:10" ht="25.5">
      <c r="A375" s="8" t="s">
        <v>887</v>
      </c>
      <c r="B375" s="5" t="s">
        <v>842</v>
      </c>
      <c r="C375" s="50" t="s">
        <v>1060</v>
      </c>
      <c r="D375" s="7">
        <v>54.46</v>
      </c>
      <c r="E375" s="212">
        <v>0</v>
      </c>
      <c r="F375" s="7">
        <f>D375*E375</f>
        <v>0</v>
      </c>
    </row>
    <row r="376" spans="1:10" ht="25.5">
      <c r="A376" s="8" t="s">
        <v>887</v>
      </c>
      <c r="B376" s="5" t="s">
        <v>843</v>
      </c>
      <c r="C376" s="50" t="s">
        <v>1060</v>
      </c>
      <c r="D376" s="7">
        <v>4.5</v>
      </c>
      <c r="E376" s="212">
        <v>0</v>
      </c>
      <c r="F376" s="7">
        <f>D376*E376</f>
        <v>0</v>
      </c>
    </row>
    <row r="377" spans="1:10" ht="25.5">
      <c r="A377" s="8" t="s">
        <v>887</v>
      </c>
      <c r="B377" s="5" t="s">
        <v>844</v>
      </c>
      <c r="C377" s="50" t="s">
        <v>1060</v>
      </c>
      <c r="D377" s="7">
        <v>63.86</v>
      </c>
      <c r="E377" s="212">
        <v>0</v>
      </c>
      <c r="F377" s="7">
        <f>D377*E377</f>
        <v>0</v>
      </c>
    </row>
    <row r="378" spans="1:10">
      <c r="A378" s="8" t="s">
        <v>887</v>
      </c>
      <c r="B378" s="5" t="s">
        <v>845</v>
      </c>
      <c r="C378" s="50" t="s">
        <v>1060</v>
      </c>
      <c r="D378" s="7">
        <v>27.7</v>
      </c>
      <c r="E378" s="212">
        <v>0</v>
      </c>
      <c r="F378" s="7">
        <f>D378*E378</f>
        <v>0</v>
      </c>
    </row>
    <row r="379" spans="1:10" ht="25.5">
      <c r="A379" s="8" t="s">
        <v>887</v>
      </c>
      <c r="B379" s="5" t="s">
        <v>846</v>
      </c>
      <c r="C379" s="50" t="s">
        <v>1060</v>
      </c>
      <c r="D379" s="7">
        <v>15.64</v>
      </c>
      <c r="E379" s="212">
        <v>0</v>
      </c>
      <c r="F379" s="7">
        <f>D379*E379</f>
        <v>0</v>
      </c>
    </row>
    <row r="380" spans="1:10">
      <c r="A380" s="8"/>
      <c r="B380" s="5"/>
      <c r="C380" s="50"/>
      <c r="D380" s="7"/>
      <c r="E380" s="7"/>
      <c r="F380" s="7"/>
    </row>
    <row r="381" spans="1:10" ht="127.5">
      <c r="A381" s="8">
        <v>8</v>
      </c>
      <c r="B381" s="58" t="s">
        <v>1215</v>
      </c>
      <c r="C381" s="50" t="s">
        <v>1204</v>
      </c>
      <c r="D381" s="7">
        <v>1</v>
      </c>
      <c r="E381" s="212">
        <v>0</v>
      </c>
      <c r="F381" s="7">
        <f>D381*E381</f>
        <v>0</v>
      </c>
    </row>
    <row r="382" spans="1:10">
      <c r="A382" s="8"/>
      <c r="B382" s="5"/>
      <c r="C382" s="50"/>
      <c r="D382" s="7"/>
      <c r="E382" s="7"/>
      <c r="F382" s="7"/>
    </row>
    <row r="383" spans="1:10">
      <c r="A383" s="8" t="s">
        <v>655</v>
      </c>
      <c r="B383" s="6" t="s">
        <v>931</v>
      </c>
      <c r="C383" s="50"/>
      <c r="D383" s="7"/>
      <c r="E383" s="406">
        <f>SUM(F356:F381)</f>
        <v>0</v>
      </c>
      <c r="F383" s="406"/>
      <c r="H383" s="55"/>
      <c r="I383" s="56"/>
      <c r="J383" s="70"/>
    </row>
    <row r="384" spans="1:10">
      <c r="A384" s="8"/>
      <c r="B384" s="6"/>
      <c r="C384" s="50"/>
      <c r="D384" s="7"/>
      <c r="E384" s="7"/>
      <c r="F384" s="7"/>
      <c r="H384" s="55"/>
      <c r="I384" s="56"/>
      <c r="J384" s="70"/>
    </row>
    <row r="385" spans="1:10" ht="15">
      <c r="A385" s="421" t="s">
        <v>1035</v>
      </c>
      <c r="B385" s="421"/>
      <c r="C385" s="421"/>
      <c r="D385" s="421"/>
      <c r="E385" s="421"/>
      <c r="F385" s="421"/>
      <c r="H385" s="55"/>
      <c r="I385" s="56"/>
      <c r="J385" s="70"/>
    </row>
    <row r="386" spans="1:10">
      <c r="A386" s="11"/>
      <c r="B386" s="11"/>
      <c r="C386" s="11"/>
      <c r="D386" s="11"/>
      <c r="E386" s="11"/>
      <c r="F386" s="11"/>
      <c r="H386" s="55"/>
      <c r="I386" s="56"/>
      <c r="J386" s="70"/>
    </row>
    <row r="387" spans="1:10" ht="143.25" customHeight="1">
      <c r="A387" s="417" t="s">
        <v>934</v>
      </c>
      <c r="B387" s="417"/>
      <c r="C387" s="417"/>
      <c r="D387" s="417"/>
      <c r="E387" s="417"/>
      <c r="F387" s="417"/>
      <c r="H387" s="55"/>
      <c r="I387" s="56"/>
      <c r="J387" s="70"/>
    </row>
    <row r="388" spans="1:10" ht="55.5" customHeight="1">
      <c r="A388" s="417" t="s">
        <v>1068</v>
      </c>
      <c r="B388" s="417"/>
      <c r="C388" s="417"/>
      <c r="D388" s="417"/>
      <c r="E388" s="417"/>
      <c r="F388" s="417"/>
      <c r="H388" s="55"/>
      <c r="I388" s="56"/>
      <c r="J388" s="70"/>
    </row>
    <row r="389" spans="1:10" ht="27.75" customHeight="1">
      <c r="A389" s="417" t="s">
        <v>653</v>
      </c>
      <c r="B389" s="417"/>
      <c r="C389" s="417"/>
      <c r="D389" s="417"/>
      <c r="E389" s="417"/>
      <c r="F389" s="417"/>
      <c r="H389" s="55"/>
      <c r="I389" s="56"/>
      <c r="J389" s="70"/>
    </row>
    <row r="390" spans="1:10">
      <c r="A390" s="417" t="s">
        <v>1078</v>
      </c>
      <c r="B390" s="417"/>
      <c r="C390" s="417"/>
      <c r="D390" s="417"/>
      <c r="E390" s="417"/>
      <c r="F390" s="417"/>
      <c r="H390" s="55"/>
      <c r="I390" s="56"/>
      <c r="J390" s="70"/>
    </row>
    <row r="391" spans="1:10" ht="28.5" customHeight="1">
      <c r="A391" s="420" t="s">
        <v>1081</v>
      </c>
      <c r="B391" s="420"/>
      <c r="C391" s="420"/>
      <c r="D391" s="420"/>
      <c r="E391" s="420"/>
      <c r="F391" s="420"/>
      <c r="H391" s="55"/>
      <c r="I391" s="56"/>
      <c r="J391" s="70"/>
    </row>
    <row r="392" spans="1:10" ht="41.25" customHeight="1">
      <c r="A392" s="420" t="s">
        <v>930</v>
      </c>
      <c r="B392" s="420"/>
      <c r="C392" s="420"/>
      <c r="D392" s="420"/>
      <c r="E392" s="420"/>
      <c r="F392" s="420"/>
      <c r="H392" s="55"/>
      <c r="I392" s="56"/>
      <c r="J392" s="70"/>
    </row>
    <row r="393" spans="1:10">
      <c r="A393" s="46"/>
      <c r="B393" s="46"/>
      <c r="C393" s="46"/>
      <c r="D393" s="46"/>
      <c r="E393" s="46"/>
      <c r="F393" s="46"/>
      <c r="H393" s="55"/>
      <c r="I393" s="56"/>
      <c r="J393" s="70"/>
    </row>
    <row r="394" spans="1:10" ht="25.5">
      <c r="A394" s="12" t="s">
        <v>870</v>
      </c>
      <c r="B394" s="14" t="s">
        <v>871</v>
      </c>
      <c r="C394" s="16" t="s">
        <v>872</v>
      </c>
      <c r="D394" s="14" t="s">
        <v>873</v>
      </c>
      <c r="E394" s="14" t="s">
        <v>874</v>
      </c>
      <c r="F394" s="14" t="s">
        <v>875</v>
      </c>
      <c r="H394" s="55"/>
      <c r="I394" s="56"/>
      <c r="J394" s="70"/>
    </row>
    <row r="395" spans="1:10">
      <c r="A395" s="12"/>
      <c r="B395" s="14"/>
      <c r="C395" s="16"/>
      <c r="D395" s="14"/>
      <c r="E395" s="14"/>
      <c r="F395" s="14"/>
      <c r="H395" s="55"/>
      <c r="I395" s="56"/>
      <c r="J395" s="70"/>
    </row>
    <row r="396" spans="1:10" ht="51">
      <c r="A396" s="8">
        <v>1</v>
      </c>
      <c r="B396" s="6" t="s">
        <v>1036</v>
      </c>
      <c r="E396" s="14"/>
      <c r="F396" s="14"/>
      <c r="H396" s="55"/>
      <c r="I396" s="56"/>
      <c r="J396" s="70"/>
    </row>
    <row r="397" spans="1:10">
      <c r="A397" s="8" t="s">
        <v>887</v>
      </c>
      <c r="B397" s="6" t="s">
        <v>1270</v>
      </c>
      <c r="C397" s="50" t="s">
        <v>1060</v>
      </c>
      <c r="D397" s="7">
        <v>2.75</v>
      </c>
      <c r="E397" s="212">
        <v>0</v>
      </c>
      <c r="F397" s="7">
        <f>D397*E397</f>
        <v>0</v>
      </c>
      <c r="H397" s="55"/>
      <c r="I397" s="56"/>
      <c r="J397" s="70"/>
    </row>
    <row r="398" spans="1:10">
      <c r="A398" s="8" t="s">
        <v>887</v>
      </c>
      <c r="B398" s="6" t="s">
        <v>1271</v>
      </c>
      <c r="C398" s="50" t="s">
        <v>1060</v>
      </c>
      <c r="D398" s="7">
        <v>7.22</v>
      </c>
      <c r="E398" s="212">
        <v>0</v>
      </c>
      <c r="F398" s="7">
        <f>D398*E398</f>
        <v>0</v>
      </c>
      <c r="H398" s="55"/>
      <c r="I398" s="56"/>
      <c r="J398" s="70"/>
    </row>
    <row r="399" spans="1:10">
      <c r="A399" s="8" t="s">
        <v>887</v>
      </c>
      <c r="B399" s="6" t="s">
        <v>1272</v>
      </c>
      <c r="C399" s="50" t="s">
        <v>1060</v>
      </c>
      <c r="D399" s="7">
        <v>4</v>
      </c>
      <c r="E399" s="212">
        <v>0</v>
      </c>
      <c r="F399" s="7">
        <f>D399*E399</f>
        <v>0</v>
      </c>
      <c r="H399" s="55"/>
      <c r="I399" s="56"/>
      <c r="J399" s="70"/>
    </row>
    <row r="400" spans="1:10">
      <c r="A400" s="8"/>
      <c r="B400" s="6"/>
      <c r="C400" s="50"/>
      <c r="D400" s="7"/>
      <c r="E400" s="14"/>
      <c r="F400" s="14"/>
      <c r="H400" s="55"/>
      <c r="I400" s="56" t="s">
        <v>1058</v>
      </c>
      <c r="J400" s="70"/>
    </row>
    <row r="401" spans="1:10" ht="89.25">
      <c r="A401" s="8">
        <v>2</v>
      </c>
      <c r="B401" s="5" t="s">
        <v>1037</v>
      </c>
      <c r="C401" s="50" t="s">
        <v>1059</v>
      </c>
      <c r="D401" s="7">
        <v>111.22</v>
      </c>
      <c r="E401" s="212">
        <v>0</v>
      </c>
      <c r="F401" s="7">
        <f>D401*E401</f>
        <v>0</v>
      </c>
      <c r="H401" s="55"/>
      <c r="I401" s="56"/>
      <c r="J401" s="70"/>
    </row>
    <row r="402" spans="1:10">
      <c r="A402" s="8"/>
      <c r="B402" s="5"/>
      <c r="C402" s="50"/>
      <c r="D402" s="7"/>
      <c r="E402" s="14"/>
      <c r="F402" s="14"/>
      <c r="H402" s="55"/>
      <c r="I402" s="56"/>
      <c r="J402" s="70"/>
    </row>
    <row r="403" spans="1:10" ht="76.5">
      <c r="A403" s="8">
        <v>3</v>
      </c>
      <c r="B403" s="5" t="s">
        <v>1038</v>
      </c>
      <c r="C403" s="50" t="s">
        <v>1059</v>
      </c>
      <c r="D403" s="7">
        <v>8.64</v>
      </c>
      <c r="E403" s="212">
        <v>0</v>
      </c>
      <c r="F403" s="7">
        <f>D403*E403</f>
        <v>0</v>
      </c>
      <c r="H403" s="55"/>
      <c r="I403" s="56"/>
      <c r="J403" s="70"/>
    </row>
    <row r="404" spans="1:10">
      <c r="A404" s="8"/>
      <c r="B404" s="6"/>
      <c r="C404" s="50"/>
      <c r="D404" s="7"/>
      <c r="E404" s="14"/>
      <c r="F404" s="14"/>
      <c r="H404" s="55"/>
      <c r="I404" s="56"/>
      <c r="J404" s="70"/>
    </row>
    <row r="405" spans="1:10" ht="89.25">
      <c r="A405" s="8">
        <v>4</v>
      </c>
      <c r="B405" s="77" t="s">
        <v>825</v>
      </c>
      <c r="D405" s="7"/>
      <c r="E405" s="14"/>
      <c r="F405" s="14"/>
      <c r="H405" s="55"/>
      <c r="I405" s="56"/>
      <c r="J405" s="70"/>
    </row>
    <row r="406" spans="1:10">
      <c r="A406" s="8" t="s">
        <v>887</v>
      </c>
      <c r="B406" s="6" t="s">
        <v>826</v>
      </c>
      <c r="C406" s="50" t="s">
        <v>1060</v>
      </c>
      <c r="D406" s="7">
        <v>12</v>
      </c>
      <c r="E406" s="212">
        <v>0</v>
      </c>
      <c r="F406" s="7">
        <f>D406*E406</f>
        <v>0</v>
      </c>
      <c r="H406" s="55"/>
      <c r="I406" s="56"/>
      <c r="J406" s="70"/>
    </row>
    <row r="407" spans="1:10">
      <c r="A407" s="8"/>
      <c r="B407" s="6"/>
      <c r="C407" s="50"/>
      <c r="D407" s="7"/>
      <c r="E407" s="14"/>
      <c r="F407" s="14"/>
      <c r="H407" s="55"/>
      <c r="I407" s="56"/>
      <c r="J407" s="70"/>
    </row>
    <row r="408" spans="1:10" ht="62.25">
      <c r="A408" s="49">
        <v>5</v>
      </c>
      <c r="B408" s="77" t="s">
        <v>827</v>
      </c>
      <c r="E408" s="14"/>
      <c r="F408" s="14"/>
      <c r="H408" s="55"/>
      <c r="I408" s="56"/>
      <c r="J408" s="70"/>
    </row>
    <row r="409" spans="1:10">
      <c r="A409" s="99" t="s">
        <v>1116</v>
      </c>
      <c r="B409" s="77" t="s">
        <v>829</v>
      </c>
      <c r="E409" s="14"/>
      <c r="F409" s="14"/>
      <c r="H409" s="55"/>
      <c r="I409" s="56"/>
      <c r="J409" s="70"/>
    </row>
    <row r="410" spans="1:10">
      <c r="A410" s="8" t="s">
        <v>887</v>
      </c>
      <c r="B410" s="6" t="s">
        <v>786</v>
      </c>
      <c r="C410" s="50" t="s">
        <v>1059</v>
      </c>
      <c r="D410" s="7">
        <v>11.38</v>
      </c>
      <c r="E410" s="212">
        <v>0</v>
      </c>
      <c r="F410" s="7">
        <f>D410*E410</f>
        <v>0</v>
      </c>
      <c r="H410" s="55"/>
      <c r="I410" s="56"/>
      <c r="J410" s="70"/>
    </row>
    <row r="411" spans="1:10">
      <c r="A411" s="8" t="s">
        <v>887</v>
      </c>
      <c r="B411" s="6" t="s">
        <v>1054</v>
      </c>
      <c r="C411" s="50" t="s">
        <v>1060</v>
      </c>
      <c r="D411" s="7">
        <v>25.4</v>
      </c>
      <c r="E411" s="212">
        <v>0</v>
      </c>
      <c r="F411" s="7">
        <f>D411*E411</f>
        <v>0</v>
      </c>
      <c r="H411" s="55"/>
      <c r="I411" s="56"/>
      <c r="J411" s="70"/>
    </row>
    <row r="412" spans="1:10">
      <c r="A412" s="8"/>
      <c r="B412" s="6"/>
      <c r="C412" s="50"/>
      <c r="D412" s="7"/>
      <c r="E412" s="14"/>
      <c r="F412" s="14"/>
      <c r="H412" s="55"/>
      <c r="I412" s="56"/>
      <c r="J412" s="70"/>
    </row>
    <row r="413" spans="1:10" ht="140.25">
      <c r="A413" s="49">
        <v>6</v>
      </c>
      <c r="B413" s="5" t="s">
        <v>828</v>
      </c>
      <c r="C413" s="50"/>
      <c r="D413" s="7"/>
      <c r="E413" s="14"/>
      <c r="F413" s="14"/>
      <c r="H413" s="55"/>
      <c r="I413" s="56"/>
      <c r="J413" s="70"/>
    </row>
    <row r="414" spans="1:10">
      <c r="A414" s="99" t="s">
        <v>1116</v>
      </c>
      <c r="B414" s="77" t="s">
        <v>830</v>
      </c>
      <c r="C414" s="50" t="s">
        <v>1059</v>
      </c>
      <c r="D414" s="7">
        <v>185.35</v>
      </c>
      <c r="E414" s="212">
        <v>0</v>
      </c>
      <c r="F414" s="7">
        <f>D414*E414</f>
        <v>0</v>
      </c>
      <c r="H414" s="55"/>
      <c r="I414" s="56"/>
      <c r="J414" s="70"/>
    </row>
    <row r="415" spans="1:10">
      <c r="A415" s="99" t="s">
        <v>1117</v>
      </c>
      <c r="B415" s="77" t="s">
        <v>831</v>
      </c>
      <c r="C415" s="50" t="s">
        <v>1059</v>
      </c>
      <c r="D415" s="7">
        <v>7.59</v>
      </c>
      <c r="E415" s="212">
        <v>0</v>
      </c>
      <c r="F415" s="7">
        <f>D415*E415</f>
        <v>0</v>
      </c>
      <c r="H415" s="55"/>
      <c r="I415" s="56"/>
      <c r="J415" s="70"/>
    </row>
    <row r="416" spans="1:10">
      <c r="A416" s="49"/>
      <c r="B416" s="5"/>
      <c r="C416" s="50"/>
      <c r="D416" s="7"/>
      <c r="E416" s="14"/>
      <c r="F416" s="14"/>
      <c r="H416" s="55"/>
      <c r="I416" s="56"/>
      <c r="J416" s="70"/>
    </row>
    <row r="417" spans="1:10" ht="140.25">
      <c r="A417" s="49">
        <v>7</v>
      </c>
      <c r="B417" s="5" t="s">
        <v>832</v>
      </c>
      <c r="C417" s="50" t="s">
        <v>1059</v>
      </c>
      <c r="D417" s="7">
        <v>210.9</v>
      </c>
      <c r="E417" s="212">
        <v>0</v>
      </c>
      <c r="F417" s="7">
        <f>D417*E417</f>
        <v>0</v>
      </c>
      <c r="H417" s="55"/>
      <c r="I417" s="56"/>
      <c r="J417" s="70"/>
    </row>
    <row r="418" spans="1:10">
      <c r="A418" s="8"/>
      <c r="B418" s="6"/>
      <c r="E418" s="14"/>
      <c r="F418" s="14"/>
      <c r="H418" s="55"/>
      <c r="I418" s="56"/>
      <c r="J418" s="70"/>
    </row>
    <row r="419" spans="1:10" ht="153">
      <c r="A419" s="49">
        <v>8</v>
      </c>
      <c r="B419" s="112" t="s">
        <v>230</v>
      </c>
      <c r="C419" s="50"/>
      <c r="D419" s="7"/>
      <c r="E419" s="14"/>
      <c r="F419" s="14"/>
      <c r="G419" s="69"/>
      <c r="H419" s="55"/>
      <c r="I419" s="56"/>
      <c r="J419" s="70"/>
    </row>
    <row r="420" spans="1:10">
      <c r="A420" s="8" t="s">
        <v>887</v>
      </c>
      <c r="B420" s="18" t="s">
        <v>982</v>
      </c>
      <c r="C420" s="23" t="s">
        <v>1060</v>
      </c>
      <c r="D420" s="34">
        <v>24.9</v>
      </c>
      <c r="E420" s="212">
        <v>0</v>
      </c>
      <c r="F420" s="7">
        <f>D420*E420</f>
        <v>0</v>
      </c>
      <c r="G420" s="69"/>
      <c r="H420" s="55"/>
      <c r="I420" s="56"/>
      <c r="J420" s="70"/>
    </row>
    <row r="421" spans="1:10">
      <c r="A421" s="8"/>
      <c r="B421" s="6"/>
      <c r="C421" s="50"/>
      <c r="D421" s="7"/>
      <c r="E421" s="14"/>
      <c r="F421" s="14"/>
      <c r="H421" s="55"/>
      <c r="I421" s="56"/>
      <c r="J421" s="70"/>
    </row>
    <row r="422" spans="1:10" ht="38.25">
      <c r="A422" s="49">
        <v>9</v>
      </c>
      <c r="B422" s="5" t="s">
        <v>231</v>
      </c>
      <c r="C422" s="50"/>
      <c r="D422" s="7"/>
      <c r="E422" s="14"/>
      <c r="F422" s="14"/>
      <c r="H422" s="55"/>
      <c r="I422" s="56"/>
      <c r="J422" s="70"/>
    </row>
    <row r="423" spans="1:10">
      <c r="A423" s="8" t="s">
        <v>887</v>
      </c>
      <c r="B423" s="10" t="s">
        <v>227</v>
      </c>
      <c r="C423" s="50" t="s">
        <v>787</v>
      </c>
      <c r="D423" s="7">
        <v>2</v>
      </c>
      <c r="E423" s="212">
        <v>0</v>
      </c>
      <c r="F423" s="7">
        <f>D423*E423</f>
        <v>0</v>
      </c>
      <c r="H423" s="55"/>
      <c r="I423" s="56"/>
      <c r="J423" s="70"/>
    </row>
    <row r="424" spans="1:10">
      <c r="A424" s="8" t="s">
        <v>887</v>
      </c>
      <c r="B424" s="10" t="s">
        <v>228</v>
      </c>
      <c r="C424" s="50" t="s">
        <v>787</v>
      </c>
      <c r="D424" s="7">
        <v>2</v>
      </c>
      <c r="E424" s="212">
        <v>0</v>
      </c>
      <c r="F424" s="7">
        <f>D424*E424</f>
        <v>0</v>
      </c>
      <c r="H424" s="55"/>
      <c r="I424" s="56"/>
      <c r="J424" s="70"/>
    </row>
    <row r="425" spans="1:10">
      <c r="A425" s="8"/>
      <c r="B425" s="6"/>
      <c r="C425" s="50"/>
      <c r="D425" s="7"/>
      <c r="E425" s="14"/>
      <c r="F425" s="14"/>
      <c r="H425" s="55"/>
      <c r="I425" s="56"/>
      <c r="J425" s="70"/>
    </row>
    <row r="426" spans="1:10" ht="89.25">
      <c r="A426" s="49">
        <v>10</v>
      </c>
      <c r="B426" s="96" t="s">
        <v>1020</v>
      </c>
      <c r="C426" s="50" t="s">
        <v>1059</v>
      </c>
      <c r="D426" s="7">
        <v>19.690000000000001</v>
      </c>
      <c r="E426" s="212">
        <v>0</v>
      </c>
      <c r="F426" s="7">
        <f>D426*E426</f>
        <v>0</v>
      </c>
      <c r="J426" s="70"/>
    </row>
    <row r="427" spans="1:10">
      <c r="A427" s="8"/>
      <c r="C427" s="50"/>
      <c r="D427" s="7"/>
      <c r="J427" s="70"/>
    </row>
    <row r="428" spans="1:10">
      <c r="A428" s="8" t="s">
        <v>1124</v>
      </c>
      <c r="B428" s="6" t="s">
        <v>1125</v>
      </c>
      <c r="C428" s="50"/>
      <c r="D428" s="7"/>
      <c r="E428" s="406">
        <f>SUM(F396:F426)</f>
        <v>0</v>
      </c>
      <c r="F428" s="406"/>
      <c r="H428" s="55"/>
      <c r="I428" s="56"/>
      <c r="J428" s="70"/>
    </row>
    <row r="429" spans="1:10">
      <c r="A429" s="8"/>
      <c r="B429" s="6"/>
      <c r="C429" s="50"/>
      <c r="D429" s="7"/>
      <c r="E429" s="7"/>
      <c r="F429" s="7"/>
      <c r="H429" s="55"/>
      <c r="I429" s="56"/>
      <c r="J429" s="70"/>
    </row>
    <row r="430" spans="1:10">
      <c r="A430" s="11" t="s">
        <v>1039</v>
      </c>
      <c r="B430" s="11"/>
      <c r="C430" s="11"/>
      <c r="D430" s="11"/>
      <c r="E430" s="11"/>
      <c r="F430" s="11"/>
    </row>
    <row r="431" spans="1:10">
      <c r="A431" s="11"/>
      <c r="B431" s="11"/>
      <c r="C431" s="11"/>
      <c r="D431" s="11"/>
      <c r="E431" s="11"/>
      <c r="F431" s="11"/>
    </row>
    <row r="432" spans="1:10" ht="141" customHeight="1">
      <c r="A432" s="418" t="s">
        <v>1240</v>
      </c>
      <c r="B432" s="418"/>
      <c r="C432" s="418"/>
      <c r="D432" s="418"/>
      <c r="E432" s="418"/>
      <c r="F432" s="418"/>
    </row>
    <row r="433" spans="1:8" ht="53.25" customHeight="1">
      <c r="A433" s="418" t="s">
        <v>890</v>
      </c>
      <c r="B433" s="418"/>
      <c r="C433" s="418"/>
      <c r="D433" s="418"/>
      <c r="E433" s="418"/>
      <c r="F433" s="418"/>
    </row>
    <row r="434" spans="1:8">
      <c r="A434" s="418" t="s">
        <v>1014</v>
      </c>
      <c r="B434" s="418"/>
      <c r="C434" s="418"/>
      <c r="D434" s="418"/>
      <c r="E434" s="418"/>
      <c r="F434" s="418"/>
    </row>
    <row r="435" spans="1:8">
      <c r="A435" s="418" t="s">
        <v>810</v>
      </c>
      <c r="B435" s="418"/>
      <c r="C435" s="418"/>
      <c r="D435" s="418"/>
      <c r="E435" s="418"/>
      <c r="F435" s="418"/>
    </row>
    <row r="436" spans="1:8">
      <c r="A436" s="93"/>
      <c r="B436" s="93"/>
      <c r="C436" s="93"/>
      <c r="D436" s="93"/>
      <c r="E436" s="93"/>
      <c r="F436" s="93"/>
    </row>
    <row r="437" spans="1:8" ht="25.5">
      <c r="A437" s="12" t="s">
        <v>870</v>
      </c>
      <c r="B437" s="14" t="s">
        <v>871</v>
      </c>
      <c r="C437" s="16" t="s">
        <v>872</v>
      </c>
      <c r="D437" s="14" t="s">
        <v>873</v>
      </c>
      <c r="E437" s="14" t="s">
        <v>874</v>
      </c>
      <c r="F437" s="14" t="s">
        <v>875</v>
      </c>
    </row>
    <row r="438" spans="1:8">
      <c r="A438" s="12"/>
      <c r="B438" s="14"/>
      <c r="C438" s="16"/>
      <c r="D438" s="14"/>
      <c r="E438" s="14"/>
      <c r="F438" s="14"/>
    </row>
    <row r="439" spans="1:8">
      <c r="A439" s="49">
        <v>1</v>
      </c>
      <c r="B439" s="58" t="s">
        <v>654</v>
      </c>
      <c r="C439" s="50"/>
      <c r="D439" s="7"/>
      <c r="E439" s="14"/>
      <c r="F439" s="14"/>
    </row>
    <row r="440" spans="1:8" ht="89.25">
      <c r="A440" s="8" t="s">
        <v>1116</v>
      </c>
      <c r="B440" s="58" t="s">
        <v>1052</v>
      </c>
      <c r="C440" s="50"/>
      <c r="D440" s="7"/>
      <c r="E440" s="14"/>
      <c r="F440" s="14"/>
    </row>
    <row r="441" spans="1:8" ht="25.5">
      <c r="A441" s="8" t="s">
        <v>882</v>
      </c>
      <c r="B441" s="5" t="s">
        <v>1256</v>
      </c>
      <c r="C441" s="50" t="s">
        <v>1059</v>
      </c>
      <c r="D441" s="7">
        <v>0.42</v>
      </c>
      <c r="E441" s="212">
        <v>0</v>
      </c>
      <c r="F441" s="7">
        <f>D441*E441</f>
        <v>0</v>
      </c>
      <c r="G441" s="50"/>
    </row>
    <row r="442" spans="1:8" ht="25.5">
      <c r="A442" s="8" t="s">
        <v>883</v>
      </c>
      <c r="B442" s="5" t="s">
        <v>1257</v>
      </c>
      <c r="C442" s="50" t="s">
        <v>1059</v>
      </c>
      <c r="D442" s="7">
        <v>35.56</v>
      </c>
      <c r="E442" s="212">
        <v>0</v>
      </c>
      <c r="F442" s="7">
        <f>D442*E442</f>
        <v>0</v>
      </c>
      <c r="G442" s="50"/>
    </row>
    <row r="443" spans="1:8" ht="25.5">
      <c r="A443" s="8" t="s">
        <v>884</v>
      </c>
      <c r="B443" s="5" t="s">
        <v>1258</v>
      </c>
      <c r="C443" s="50" t="s">
        <v>1059</v>
      </c>
      <c r="D443" s="7">
        <v>8.44</v>
      </c>
      <c r="E443" s="212">
        <v>0</v>
      </c>
      <c r="F443" s="7">
        <f>D443*E443</f>
        <v>0</v>
      </c>
      <c r="G443" s="50"/>
    </row>
    <row r="444" spans="1:8">
      <c r="A444" s="8" t="s">
        <v>981</v>
      </c>
      <c r="B444" s="5" t="s">
        <v>1260</v>
      </c>
      <c r="C444" s="50" t="s">
        <v>1059</v>
      </c>
      <c r="D444" s="7">
        <v>12.34</v>
      </c>
      <c r="E444" s="212">
        <v>0</v>
      </c>
      <c r="F444" s="7">
        <f>D444*E444</f>
        <v>0</v>
      </c>
      <c r="G444" s="50"/>
    </row>
    <row r="445" spans="1:8" ht="102">
      <c r="A445" s="8" t="s">
        <v>1117</v>
      </c>
      <c r="B445" s="58" t="s">
        <v>1021</v>
      </c>
      <c r="C445" s="50"/>
      <c r="D445" s="7"/>
      <c r="E445" s="14"/>
      <c r="F445" s="14"/>
    </row>
    <row r="446" spans="1:8" ht="25.5">
      <c r="A446" s="8" t="s">
        <v>1062</v>
      </c>
      <c r="B446" s="5" t="s">
        <v>1256</v>
      </c>
      <c r="C446" s="50" t="s">
        <v>1059</v>
      </c>
      <c r="D446" s="7">
        <v>2.2200000000000002</v>
      </c>
      <c r="E446" s="212">
        <v>0</v>
      </c>
      <c r="F446" s="7">
        <f t="shared" ref="F446:F451" si="0">D446*E446</f>
        <v>0</v>
      </c>
      <c r="G446" s="50"/>
    </row>
    <row r="447" spans="1:8" ht="25.5">
      <c r="A447" s="8" t="s">
        <v>1063</v>
      </c>
      <c r="B447" s="5" t="s">
        <v>1257</v>
      </c>
      <c r="C447" s="50" t="s">
        <v>1059</v>
      </c>
      <c r="D447" s="7">
        <v>270.08999999999997</v>
      </c>
      <c r="E447" s="212">
        <v>0</v>
      </c>
      <c r="F447" s="7">
        <f t="shared" si="0"/>
        <v>0</v>
      </c>
      <c r="G447" s="50"/>
      <c r="H447" s="50"/>
    </row>
    <row r="448" spans="1:8" ht="25.5">
      <c r="A448" s="8" t="s">
        <v>1064</v>
      </c>
      <c r="B448" s="5" t="s">
        <v>1258</v>
      </c>
      <c r="C448" s="50" t="s">
        <v>1059</v>
      </c>
      <c r="D448" s="7">
        <v>44.62</v>
      </c>
      <c r="E448" s="212">
        <v>0</v>
      </c>
      <c r="F448" s="7">
        <f t="shared" si="0"/>
        <v>0</v>
      </c>
      <c r="G448" s="50"/>
    </row>
    <row r="449" spans="1:9">
      <c r="A449" s="8" t="s">
        <v>1065</v>
      </c>
      <c r="B449" s="5" t="s">
        <v>1259</v>
      </c>
      <c r="C449" s="50" t="s">
        <v>1059</v>
      </c>
      <c r="D449" s="7">
        <v>212.34</v>
      </c>
      <c r="E449" s="212">
        <v>0</v>
      </c>
      <c r="F449" s="7">
        <f t="shared" si="0"/>
        <v>0</v>
      </c>
      <c r="G449" s="50"/>
    </row>
    <row r="450" spans="1:9">
      <c r="A450" s="8" t="s">
        <v>1261</v>
      </c>
      <c r="B450" s="5" t="s">
        <v>1262</v>
      </c>
      <c r="C450" s="50" t="s">
        <v>1059</v>
      </c>
      <c r="D450" s="7">
        <v>120.03</v>
      </c>
      <c r="E450" s="212">
        <v>0</v>
      </c>
      <c r="F450" s="7">
        <f t="shared" si="0"/>
        <v>0</v>
      </c>
      <c r="G450" s="50"/>
    </row>
    <row r="451" spans="1:9" ht="25.5">
      <c r="A451" s="8" t="s">
        <v>1263</v>
      </c>
      <c r="B451" s="5" t="s">
        <v>1264</v>
      </c>
      <c r="C451" s="50" t="s">
        <v>1059</v>
      </c>
      <c r="D451" s="7">
        <v>19.52</v>
      </c>
      <c r="E451" s="212">
        <v>0</v>
      </c>
      <c r="F451" s="7">
        <f t="shared" si="0"/>
        <v>0</v>
      </c>
    </row>
    <row r="452" spans="1:9">
      <c r="A452" s="8"/>
      <c r="B452" s="5"/>
      <c r="C452" s="50"/>
      <c r="D452" s="7"/>
      <c r="E452" s="14"/>
      <c r="F452" s="14"/>
    </row>
    <row r="453" spans="1:9" ht="38.25">
      <c r="A453" s="8">
        <v>2</v>
      </c>
      <c r="B453" s="5" t="s">
        <v>1269</v>
      </c>
      <c r="C453" s="50" t="s">
        <v>1060</v>
      </c>
      <c r="D453" s="7">
        <v>89.44</v>
      </c>
      <c r="E453" s="212">
        <v>0</v>
      </c>
      <c r="F453" s="7">
        <f>D453*E453</f>
        <v>0</v>
      </c>
    </row>
    <row r="454" spans="1:9">
      <c r="A454" s="8"/>
      <c r="B454" s="5"/>
      <c r="C454" s="50"/>
      <c r="D454" s="7"/>
      <c r="E454" s="14"/>
      <c r="F454" s="14"/>
    </row>
    <row r="455" spans="1:9" ht="63.75">
      <c r="A455" s="8">
        <v>3</v>
      </c>
      <c r="B455" s="58" t="s">
        <v>1268</v>
      </c>
      <c r="C455" s="50" t="s">
        <v>1060</v>
      </c>
      <c r="D455" s="7">
        <v>35.6</v>
      </c>
      <c r="E455" s="212">
        <v>0</v>
      </c>
      <c r="F455" s="7">
        <f>D455*E455</f>
        <v>0</v>
      </c>
    </row>
    <row r="456" spans="1:9">
      <c r="A456" s="12"/>
      <c r="B456" s="14"/>
      <c r="C456" s="16"/>
      <c r="D456" s="14"/>
      <c r="E456" s="14"/>
      <c r="F456" s="14"/>
    </row>
    <row r="457" spans="1:9" ht="102">
      <c r="A457" s="49">
        <v>4</v>
      </c>
      <c r="B457" s="58" t="s">
        <v>1265</v>
      </c>
      <c r="E457" s="14"/>
      <c r="F457" s="14"/>
    </row>
    <row r="458" spans="1:9" ht="25.5">
      <c r="A458" s="12" t="s">
        <v>887</v>
      </c>
      <c r="B458" s="5" t="s">
        <v>1266</v>
      </c>
      <c r="C458" s="50" t="s">
        <v>1059</v>
      </c>
      <c r="D458" s="7">
        <v>15.6</v>
      </c>
      <c r="E458" s="212">
        <v>0</v>
      </c>
      <c r="F458" s="7">
        <f>D458*E458</f>
        <v>0</v>
      </c>
    </row>
    <row r="459" spans="1:9">
      <c r="A459" s="12" t="s">
        <v>887</v>
      </c>
      <c r="B459" s="5" t="s">
        <v>1267</v>
      </c>
      <c r="C459" s="50" t="s">
        <v>1059</v>
      </c>
      <c r="D459" s="7">
        <v>5.61</v>
      </c>
      <c r="E459" s="212">
        <v>0</v>
      </c>
      <c r="F459" s="7">
        <f>D459*E459</f>
        <v>0</v>
      </c>
    </row>
    <row r="460" spans="1:9">
      <c r="A460" s="8"/>
      <c r="B460" s="5"/>
      <c r="C460" s="50"/>
      <c r="D460" s="7"/>
      <c r="E460" s="97"/>
      <c r="F460" s="7"/>
      <c r="I460" s="98"/>
    </row>
    <row r="461" spans="1:9">
      <c r="A461" s="8" t="s">
        <v>1226</v>
      </c>
      <c r="B461" s="6" t="s">
        <v>798</v>
      </c>
      <c r="E461" s="406">
        <f>SUM(F440:F459)</f>
        <v>0</v>
      </c>
      <c r="F461" s="406"/>
    </row>
    <row r="463" spans="1:9">
      <c r="A463" s="8"/>
      <c r="B463" s="25" t="s">
        <v>799</v>
      </c>
    </row>
    <row r="464" spans="1:9">
      <c r="A464" s="8"/>
      <c r="B464" s="26"/>
    </row>
    <row r="465" spans="1:10">
      <c r="A465" s="71" t="s">
        <v>880</v>
      </c>
      <c r="B465" s="6" t="s">
        <v>1040</v>
      </c>
      <c r="E465" s="407">
        <f>E131</f>
        <v>0</v>
      </c>
      <c r="F465" s="408"/>
    </row>
    <row r="466" spans="1:10">
      <c r="A466" s="71" t="s">
        <v>891</v>
      </c>
      <c r="B466" s="6" t="s">
        <v>800</v>
      </c>
      <c r="E466" s="407">
        <f>E172</f>
        <v>0</v>
      </c>
      <c r="F466" s="408"/>
    </row>
    <row r="467" spans="1:10">
      <c r="A467" s="71" t="s">
        <v>1083</v>
      </c>
      <c r="B467" s="6" t="s">
        <v>1220</v>
      </c>
      <c r="E467" s="407">
        <f>E264</f>
        <v>0</v>
      </c>
      <c r="F467" s="408"/>
    </row>
    <row r="468" spans="1:10">
      <c r="A468" s="71" t="s">
        <v>1074</v>
      </c>
      <c r="B468" s="6" t="s">
        <v>1221</v>
      </c>
      <c r="E468" s="407">
        <f>E274</f>
        <v>0</v>
      </c>
      <c r="F468" s="408"/>
    </row>
    <row r="469" spans="1:10">
      <c r="A469" s="71" t="s">
        <v>1182</v>
      </c>
      <c r="B469" s="6" t="s">
        <v>1222</v>
      </c>
      <c r="E469" s="407">
        <f>E326</f>
        <v>0</v>
      </c>
      <c r="F469" s="408"/>
    </row>
    <row r="470" spans="1:10">
      <c r="A470" s="71" t="s">
        <v>656</v>
      </c>
      <c r="B470" s="6" t="s">
        <v>1223</v>
      </c>
      <c r="E470" s="407">
        <f>E341</f>
        <v>0</v>
      </c>
      <c r="F470" s="408"/>
    </row>
    <row r="471" spans="1:10">
      <c r="A471" s="71" t="s">
        <v>655</v>
      </c>
      <c r="B471" s="6" t="s">
        <v>1224</v>
      </c>
      <c r="E471" s="407">
        <f>E383</f>
        <v>0</v>
      </c>
      <c r="F471" s="408"/>
    </row>
    <row r="472" spans="1:10">
      <c r="A472" s="71" t="s">
        <v>1124</v>
      </c>
      <c r="B472" s="6" t="s">
        <v>1225</v>
      </c>
      <c r="E472" s="407">
        <f>E428</f>
        <v>0</v>
      </c>
      <c r="F472" s="408"/>
    </row>
    <row r="473" spans="1:10">
      <c r="A473" s="71" t="s">
        <v>1226</v>
      </c>
      <c r="B473" s="6" t="s">
        <v>1242</v>
      </c>
      <c r="E473" s="407">
        <f>E461</f>
        <v>0</v>
      </c>
      <c r="F473" s="408"/>
    </row>
    <row r="474" spans="1:10">
      <c r="A474" s="8"/>
      <c r="B474" s="6"/>
    </row>
    <row r="475" spans="1:10">
      <c r="A475" s="8" t="s">
        <v>1243</v>
      </c>
      <c r="B475" s="6" t="s">
        <v>1244</v>
      </c>
      <c r="E475" s="407">
        <f>SUM(E465:F473)</f>
        <v>0</v>
      </c>
      <c r="F475" s="408"/>
    </row>
    <row r="476" spans="1:10">
      <c r="A476" s="8"/>
      <c r="B476" s="6"/>
    </row>
    <row r="477" spans="1:10" ht="15.75">
      <c r="A477" s="52" t="s">
        <v>1245</v>
      </c>
      <c r="B477" s="52"/>
      <c r="C477" s="10" t="s">
        <v>788</v>
      </c>
    </row>
    <row r="479" spans="1:10">
      <c r="A479" s="11" t="s">
        <v>1246</v>
      </c>
      <c r="B479" s="11"/>
      <c r="G479" s="72"/>
      <c r="H479" s="72"/>
      <c r="I479" s="72"/>
      <c r="J479" s="72"/>
    </row>
    <row r="480" spans="1:10">
      <c r="A480" s="11"/>
      <c r="B480" s="11"/>
      <c r="G480" s="72"/>
      <c r="H480" s="72"/>
      <c r="I480" s="72"/>
      <c r="J480" s="72"/>
    </row>
    <row r="481" spans="1:23" s="42" customFormat="1" ht="79.5" customHeight="1">
      <c r="A481" s="428" t="s">
        <v>927</v>
      </c>
      <c r="B481" s="428"/>
      <c r="C481" s="428"/>
      <c r="D481" s="428"/>
      <c r="E481" s="428"/>
      <c r="F481" s="428"/>
      <c r="G481" s="73"/>
      <c r="H481" s="73"/>
      <c r="I481" s="73"/>
      <c r="J481" s="73"/>
      <c r="K481" s="41"/>
      <c r="L481" s="41"/>
      <c r="M481" s="41"/>
      <c r="N481" s="41"/>
      <c r="O481" s="41"/>
      <c r="P481" s="41"/>
      <c r="Q481" s="41"/>
      <c r="R481" s="41"/>
      <c r="S481" s="41"/>
      <c r="T481" s="41"/>
      <c r="U481" s="41"/>
      <c r="V481" s="41"/>
      <c r="W481" s="41"/>
    </row>
    <row r="482" spans="1:23" s="42" customFormat="1" ht="52.5" customHeight="1">
      <c r="A482" s="428" t="s">
        <v>1015</v>
      </c>
      <c r="B482" s="428"/>
      <c r="C482" s="428"/>
      <c r="D482" s="428"/>
      <c r="E482" s="428"/>
      <c r="F482" s="428"/>
      <c r="G482" s="73"/>
      <c r="H482" s="73"/>
      <c r="I482" s="73"/>
      <c r="J482" s="73"/>
      <c r="K482" s="41"/>
      <c r="L482" s="41"/>
      <c r="M482" s="41"/>
      <c r="N482" s="41"/>
      <c r="O482" s="41"/>
      <c r="P482" s="41"/>
      <c r="Q482" s="41"/>
      <c r="R482" s="41"/>
      <c r="S482" s="41"/>
      <c r="T482" s="41"/>
      <c r="U482" s="41"/>
      <c r="V482" s="41"/>
      <c r="W482" s="41"/>
    </row>
    <row r="483" spans="1:23" s="42" customFormat="1" ht="144.75" customHeight="1">
      <c r="A483" s="428" t="s">
        <v>1067</v>
      </c>
      <c r="B483" s="428"/>
      <c r="C483" s="428"/>
      <c r="D483" s="428"/>
      <c r="E483" s="428"/>
      <c r="F483" s="428"/>
      <c r="G483" s="73"/>
      <c r="H483" s="73"/>
      <c r="I483" s="73"/>
      <c r="J483" s="73"/>
      <c r="K483" s="41"/>
      <c r="L483" s="41"/>
      <c r="M483" s="41"/>
      <c r="N483" s="41"/>
      <c r="O483" s="41"/>
      <c r="P483" s="41"/>
      <c r="Q483" s="41"/>
      <c r="R483" s="41"/>
      <c r="S483" s="41"/>
      <c r="T483" s="41"/>
      <c r="U483" s="41"/>
      <c r="V483" s="41"/>
      <c r="W483" s="41"/>
    </row>
    <row r="484" spans="1:23" s="42" customFormat="1" ht="219" customHeight="1">
      <c r="A484" s="428" t="s">
        <v>1227</v>
      </c>
      <c r="B484" s="428"/>
      <c r="C484" s="428"/>
      <c r="D484" s="428"/>
      <c r="E484" s="428"/>
      <c r="F484" s="428"/>
      <c r="G484" s="73"/>
      <c r="H484" s="73"/>
      <c r="I484" s="73"/>
      <c r="J484" s="73"/>
      <c r="K484" s="41"/>
      <c r="L484" s="41"/>
      <c r="M484" s="41"/>
      <c r="N484" s="41"/>
      <c r="O484" s="41"/>
      <c r="P484" s="41"/>
      <c r="Q484" s="41"/>
      <c r="R484" s="41"/>
      <c r="S484" s="41"/>
      <c r="T484" s="41"/>
      <c r="U484" s="41"/>
      <c r="V484" s="41"/>
      <c r="W484" s="41"/>
    </row>
    <row r="485" spans="1:23">
      <c r="A485" s="438" t="s">
        <v>811</v>
      </c>
      <c r="B485" s="438"/>
      <c r="C485" s="438"/>
      <c r="D485" s="438"/>
      <c r="E485" s="438"/>
      <c r="F485" s="438"/>
      <c r="G485" s="72"/>
      <c r="H485" s="72"/>
      <c r="I485" s="72"/>
      <c r="J485" s="72"/>
    </row>
    <row r="486" spans="1:23">
      <c r="A486" s="102"/>
      <c r="B486" s="102"/>
      <c r="C486" s="102"/>
      <c r="D486" s="102"/>
      <c r="E486" s="102"/>
      <c r="F486" s="102"/>
      <c r="G486" s="72"/>
      <c r="H486" s="72"/>
      <c r="I486" s="72"/>
      <c r="J486" s="72"/>
    </row>
    <row r="487" spans="1:23" ht="26.45" customHeight="1">
      <c r="A487" s="12" t="s">
        <v>870</v>
      </c>
      <c r="B487" s="14" t="s">
        <v>871</v>
      </c>
      <c r="C487" s="16" t="s">
        <v>872</v>
      </c>
      <c r="D487" s="14" t="s">
        <v>873</v>
      </c>
      <c r="E487" s="14" t="s">
        <v>874</v>
      </c>
      <c r="F487" s="14" t="s">
        <v>875</v>
      </c>
      <c r="G487" s="69"/>
      <c r="H487" s="69"/>
      <c r="I487" s="69"/>
    </row>
    <row r="488" spans="1:23">
      <c r="A488" s="12"/>
      <c r="B488" s="14"/>
      <c r="C488" s="16"/>
      <c r="D488" s="14"/>
      <c r="E488" s="14"/>
      <c r="F488" s="14"/>
      <c r="G488" s="69"/>
      <c r="H488" s="69"/>
      <c r="I488" s="69"/>
    </row>
    <row r="489" spans="1:23" ht="76.5">
      <c r="A489" s="1">
        <v>1</v>
      </c>
      <c r="B489" s="18" t="s">
        <v>980</v>
      </c>
      <c r="C489" s="23"/>
      <c r="D489" s="84"/>
      <c r="E489" s="14"/>
      <c r="F489" s="14"/>
      <c r="G489" s="69"/>
      <c r="H489" s="69"/>
      <c r="I489" s="69"/>
    </row>
    <row r="490" spans="1:23">
      <c r="A490" s="8" t="s">
        <v>887</v>
      </c>
      <c r="B490" s="18" t="s">
        <v>649</v>
      </c>
      <c r="C490" s="23" t="s">
        <v>1060</v>
      </c>
      <c r="D490" s="34">
        <v>39</v>
      </c>
      <c r="E490" s="212">
        <v>0</v>
      </c>
      <c r="F490" s="7">
        <f>D490*E490</f>
        <v>0</v>
      </c>
      <c r="G490" s="69"/>
      <c r="H490" s="69"/>
      <c r="I490" s="69"/>
    </row>
    <row r="491" spans="1:23">
      <c r="A491" s="8"/>
      <c r="B491" s="18"/>
      <c r="C491" s="23"/>
      <c r="D491" s="34"/>
      <c r="E491" s="14"/>
      <c r="F491" s="14"/>
      <c r="G491" s="69"/>
      <c r="H491" s="69"/>
      <c r="I491" s="69"/>
    </row>
    <row r="492" spans="1:23" ht="89.25">
      <c r="A492" s="1">
        <v>2</v>
      </c>
      <c r="B492" s="18" t="s">
        <v>983</v>
      </c>
      <c r="C492" s="23"/>
      <c r="D492" s="84"/>
      <c r="E492" s="14"/>
      <c r="F492" s="14"/>
      <c r="G492" s="69"/>
      <c r="H492" s="69"/>
      <c r="I492" s="69"/>
    </row>
    <row r="493" spans="1:23">
      <c r="A493" s="8" t="s">
        <v>887</v>
      </c>
      <c r="B493" s="18" t="s">
        <v>649</v>
      </c>
      <c r="C493" s="23" t="s">
        <v>1060</v>
      </c>
      <c r="D493" s="34">
        <v>12.9</v>
      </c>
      <c r="E493" s="212">
        <v>0</v>
      </c>
      <c r="F493" s="7">
        <f>D493*E493</f>
        <v>0</v>
      </c>
      <c r="G493" s="69"/>
      <c r="H493" s="69"/>
      <c r="I493" s="69"/>
    </row>
    <row r="494" spans="1:23">
      <c r="A494" s="8" t="s">
        <v>887</v>
      </c>
      <c r="B494" s="18" t="s">
        <v>650</v>
      </c>
      <c r="C494" s="23" t="s">
        <v>1060</v>
      </c>
      <c r="D494" s="34">
        <v>4.5999999999999996</v>
      </c>
      <c r="E494" s="212">
        <v>0</v>
      </c>
      <c r="F494" s="7">
        <f>D494*E494</f>
        <v>0</v>
      </c>
      <c r="G494" s="69"/>
      <c r="H494" s="69"/>
      <c r="I494" s="69"/>
    </row>
    <row r="495" spans="1:23">
      <c r="A495" s="8"/>
      <c r="B495" s="18"/>
      <c r="C495" s="23"/>
      <c r="D495" s="34"/>
      <c r="E495" s="14"/>
      <c r="F495" s="14"/>
      <c r="G495" s="69"/>
      <c r="H495" s="69"/>
      <c r="I495" s="69"/>
    </row>
    <row r="496" spans="1:23" ht="63.75">
      <c r="A496" s="18">
        <v>3</v>
      </c>
      <c r="B496" s="18" t="s">
        <v>651</v>
      </c>
      <c r="C496" s="36" t="s">
        <v>1059</v>
      </c>
      <c r="D496" s="34">
        <v>9.1300000000000008</v>
      </c>
      <c r="E496" s="212">
        <v>0</v>
      </c>
      <c r="F496" s="7">
        <f>D496*E496</f>
        <v>0</v>
      </c>
      <c r="G496" s="69"/>
      <c r="H496" s="69"/>
      <c r="I496" s="69"/>
    </row>
    <row r="497" spans="1:9">
      <c r="A497" s="18"/>
      <c r="B497" s="18"/>
      <c r="D497" s="34"/>
      <c r="E497" s="14"/>
      <c r="F497" s="14"/>
      <c r="G497" s="69"/>
      <c r="H497" s="69"/>
      <c r="I497" s="69"/>
    </row>
    <row r="498" spans="1:9" ht="51">
      <c r="A498" s="18">
        <v>4</v>
      </c>
      <c r="B498" s="18" t="s">
        <v>1041</v>
      </c>
      <c r="C498" s="4"/>
      <c r="D498" s="34"/>
      <c r="E498" s="14"/>
      <c r="F498" s="14"/>
      <c r="G498" s="69"/>
      <c r="H498" s="69"/>
      <c r="I498" s="69"/>
    </row>
    <row r="499" spans="1:9">
      <c r="A499" s="105"/>
      <c r="B499" s="96" t="s">
        <v>652</v>
      </c>
      <c r="C499" s="27" t="s">
        <v>1060</v>
      </c>
      <c r="D499" s="34">
        <v>7.2</v>
      </c>
      <c r="E499" s="212">
        <v>0</v>
      </c>
      <c r="F499" s="7">
        <f>D499*E499</f>
        <v>0</v>
      </c>
      <c r="G499" s="69"/>
      <c r="H499" s="69"/>
      <c r="I499" s="69"/>
    </row>
    <row r="500" spans="1:9">
      <c r="A500" s="18"/>
      <c r="B500" s="18"/>
      <c r="D500" s="34"/>
      <c r="E500" s="14"/>
      <c r="F500" s="14"/>
      <c r="G500" s="69"/>
      <c r="H500" s="69"/>
      <c r="I500" s="69"/>
    </row>
    <row r="501" spans="1:9" ht="63.75">
      <c r="A501" s="18">
        <v>5</v>
      </c>
      <c r="B501" s="18" t="s">
        <v>1042</v>
      </c>
      <c r="C501" s="27" t="s">
        <v>1060</v>
      </c>
      <c r="D501" s="7">
        <v>2.5</v>
      </c>
      <c r="E501" s="212">
        <v>0</v>
      </c>
      <c r="F501" s="7">
        <f>D501*E501</f>
        <v>0</v>
      </c>
      <c r="G501" s="69"/>
      <c r="H501" s="69"/>
      <c r="I501" s="69"/>
    </row>
    <row r="502" spans="1:9">
      <c r="A502" s="18"/>
      <c r="B502" s="18"/>
      <c r="D502" s="34"/>
      <c r="E502" s="14"/>
      <c r="F502" s="14"/>
      <c r="G502" s="69"/>
      <c r="H502" s="69"/>
      <c r="I502" s="69"/>
    </row>
    <row r="503" spans="1:9" ht="63.75">
      <c r="A503" s="18">
        <v>6</v>
      </c>
      <c r="B503" s="18" t="s">
        <v>224</v>
      </c>
      <c r="C503" s="50" t="s">
        <v>1060</v>
      </c>
      <c r="D503" s="7">
        <v>35.6</v>
      </c>
      <c r="E503" s="212">
        <v>0</v>
      </c>
      <c r="F503" s="7">
        <f>D503*E503</f>
        <v>0</v>
      </c>
      <c r="G503" s="69"/>
      <c r="H503" s="69"/>
      <c r="I503" s="69"/>
    </row>
    <row r="504" spans="1:9">
      <c r="A504" s="18"/>
      <c r="B504" s="18"/>
      <c r="C504" s="50"/>
      <c r="D504" s="7"/>
      <c r="E504" s="14"/>
      <c r="F504" s="14"/>
      <c r="G504" s="69"/>
      <c r="H504" s="69"/>
      <c r="I504" s="69"/>
    </row>
    <row r="505" spans="1:9" ht="38.25">
      <c r="A505" s="18">
        <v>7</v>
      </c>
      <c r="B505" s="18" t="s">
        <v>1022</v>
      </c>
      <c r="C505" s="50"/>
      <c r="D505" s="34"/>
      <c r="E505" s="14"/>
      <c r="F505" s="14"/>
      <c r="G505" s="69"/>
      <c r="H505" s="69"/>
      <c r="I505" s="69"/>
    </row>
    <row r="506" spans="1:9">
      <c r="B506" s="96" t="s">
        <v>225</v>
      </c>
      <c r="C506" s="50" t="s">
        <v>787</v>
      </c>
      <c r="D506" s="34">
        <v>2</v>
      </c>
      <c r="E506" s="212">
        <v>0</v>
      </c>
      <c r="F506" s="7">
        <f>D506*E506</f>
        <v>0</v>
      </c>
      <c r="G506" s="69"/>
      <c r="H506" s="69"/>
      <c r="I506" s="69"/>
    </row>
    <row r="507" spans="1:9">
      <c r="B507" s="96"/>
      <c r="C507" s="50"/>
      <c r="D507" s="34"/>
      <c r="E507" s="14"/>
      <c r="F507" s="14"/>
      <c r="G507" s="69"/>
      <c r="H507" s="69"/>
      <c r="I507" s="69"/>
    </row>
    <row r="508" spans="1:9" ht="38.25">
      <c r="A508" s="8">
        <v>8</v>
      </c>
      <c r="B508" s="18" t="s">
        <v>229</v>
      </c>
      <c r="C508" s="50" t="s">
        <v>787</v>
      </c>
      <c r="D508" s="7">
        <v>4</v>
      </c>
      <c r="E508" s="212">
        <v>0</v>
      </c>
      <c r="F508" s="7">
        <f>D508*E508</f>
        <v>0</v>
      </c>
      <c r="G508" s="69"/>
      <c r="H508" s="69"/>
      <c r="I508" s="69"/>
    </row>
    <row r="509" spans="1:9">
      <c r="A509" s="8"/>
      <c r="C509" s="50"/>
      <c r="D509" s="7"/>
      <c r="E509" s="14"/>
      <c r="F509" s="14"/>
      <c r="G509" s="69"/>
      <c r="H509" s="69"/>
      <c r="I509" s="69"/>
    </row>
    <row r="510" spans="1:9" ht="25.5">
      <c r="A510" s="8">
        <v>9</v>
      </c>
      <c r="B510" s="18" t="s">
        <v>232</v>
      </c>
      <c r="C510" s="50"/>
      <c r="D510" s="7"/>
      <c r="E510" s="14"/>
      <c r="F510" s="14"/>
      <c r="G510" s="69"/>
      <c r="H510" s="69"/>
      <c r="I510" s="69"/>
    </row>
    <row r="511" spans="1:9">
      <c r="A511" s="8"/>
      <c r="B511" s="18" t="s">
        <v>226</v>
      </c>
      <c r="C511" s="36" t="s">
        <v>787</v>
      </c>
      <c r="D511" s="106">
        <v>10</v>
      </c>
      <c r="E511" s="212">
        <v>0</v>
      </c>
      <c r="F511" s="7">
        <f>D511*E511</f>
        <v>0</v>
      </c>
      <c r="G511" s="69"/>
      <c r="H511" s="69"/>
      <c r="I511" s="69"/>
    </row>
    <row r="512" spans="1:9">
      <c r="A512" s="8"/>
      <c r="C512" s="50"/>
      <c r="D512" s="7"/>
      <c r="E512" s="14"/>
      <c r="F512" s="14"/>
      <c r="G512" s="69"/>
      <c r="H512" s="69"/>
      <c r="I512" s="69"/>
    </row>
    <row r="513" spans="1:9" ht="51">
      <c r="A513" s="8">
        <v>10</v>
      </c>
      <c r="B513" s="18" t="s">
        <v>897</v>
      </c>
      <c r="C513" s="50" t="s">
        <v>1060</v>
      </c>
      <c r="D513" s="7">
        <v>46.2</v>
      </c>
      <c r="E513" s="212">
        <v>0</v>
      </c>
      <c r="F513" s="7">
        <f>D513*E513</f>
        <v>0</v>
      </c>
      <c r="G513" s="69"/>
      <c r="H513" s="69"/>
      <c r="I513" s="69"/>
    </row>
    <row r="514" spans="1:9">
      <c r="A514" s="8"/>
      <c r="C514" s="50"/>
      <c r="D514" s="7"/>
      <c r="E514" s="14"/>
      <c r="F514" s="14"/>
      <c r="G514" s="69"/>
      <c r="H514" s="69"/>
      <c r="I514" s="69"/>
    </row>
    <row r="515" spans="1:9">
      <c r="A515" s="8" t="s">
        <v>880</v>
      </c>
      <c r="B515" s="6" t="s">
        <v>1126</v>
      </c>
      <c r="C515" s="50"/>
      <c r="D515" s="7"/>
      <c r="E515" s="406">
        <f>SUM(F489:F513)</f>
        <v>0</v>
      </c>
      <c r="F515" s="406"/>
    </row>
    <row r="516" spans="1:9">
      <c r="A516" s="8"/>
      <c r="C516" s="50"/>
      <c r="D516" s="7"/>
      <c r="E516" s="7"/>
      <c r="F516" s="7"/>
    </row>
    <row r="517" spans="1:9">
      <c r="A517" s="422" t="s">
        <v>1127</v>
      </c>
      <c r="B517" s="422"/>
    </row>
    <row r="518" spans="1:9">
      <c r="A518" s="11"/>
      <c r="B518" s="6"/>
    </row>
    <row r="519" spans="1:9" ht="65.25" customHeight="1">
      <c r="A519" s="428" t="s">
        <v>1018</v>
      </c>
      <c r="B519" s="428"/>
      <c r="C519" s="428"/>
      <c r="D519" s="428"/>
      <c r="E519" s="428"/>
      <c r="F519" s="428"/>
    </row>
    <row r="520" spans="1:9" ht="27" customHeight="1">
      <c r="A520" s="428" t="s">
        <v>1249</v>
      </c>
      <c r="B520" s="428"/>
      <c r="C520" s="428"/>
      <c r="D520" s="428"/>
      <c r="E520" s="428"/>
      <c r="F520" s="428"/>
    </row>
    <row r="521" spans="1:9" ht="40.5" customHeight="1">
      <c r="A521" s="428" t="s">
        <v>937</v>
      </c>
      <c r="B521" s="428"/>
      <c r="C521" s="428"/>
      <c r="D521" s="428"/>
      <c r="E521" s="428"/>
      <c r="F521" s="428"/>
    </row>
    <row r="522" spans="1:9" ht="142.5" customHeight="1">
      <c r="A522" s="428" t="s">
        <v>879</v>
      </c>
      <c r="B522" s="428"/>
      <c r="C522" s="428"/>
      <c r="D522" s="428"/>
      <c r="E522" s="428"/>
      <c r="F522" s="428"/>
    </row>
    <row r="523" spans="1:9" ht="53.25" customHeight="1">
      <c r="A523" s="428" t="s">
        <v>985</v>
      </c>
      <c r="B523" s="428"/>
      <c r="C523" s="428"/>
      <c r="D523" s="428"/>
      <c r="E523" s="428"/>
      <c r="F523" s="428"/>
    </row>
    <row r="524" spans="1:9">
      <c r="A524" s="95"/>
      <c r="B524" s="95"/>
      <c r="C524" s="95"/>
      <c r="D524" s="95"/>
      <c r="E524" s="95"/>
      <c r="F524" s="95"/>
    </row>
    <row r="525" spans="1:9" ht="25.5">
      <c r="A525" s="12" t="s">
        <v>870</v>
      </c>
      <c r="B525" s="14" t="s">
        <v>871</v>
      </c>
      <c r="C525" s="16" t="s">
        <v>872</v>
      </c>
      <c r="D525" s="14" t="s">
        <v>873</v>
      </c>
      <c r="E525" s="14" t="s">
        <v>874</v>
      </c>
      <c r="F525" s="14" t="s">
        <v>875</v>
      </c>
    </row>
    <row r="526" spans="1:9">
      <c r="A526" s="15"/>
      <c r="B526" s="6"/>
      <c r="C526" s="13"/>
      <c r="D526" s="14"/>
      <c r="E526" s="14"/>
      <c r="F526" s="14"/>
    </row>
    <row r="527" spans="1:9" ht="306">
      <c r="A527" s="8">
        <v>1</v>
      </c>
      <c r="B527" s="5" t="s">
        <v>534</v>
      </c>
      <c r="C527" s="50" t="s">
        <v>787</v>
      </c>
      <c r="D527" s="7">
        <v>1</v>
      </c>
      <c r="E527" s="212">
        <v>0</v>
      </c>
      <c r="F527" s="7">
        <f>D527*E527</f>
        <v>0</v>
      </c>
    </row>
    <row r="528" spans="1:9">
      <c r="A528" s="8"/>
      <c r="B528" s="5"/>
      <c r="C528" s="50"/>
      <c r="D528" s="7"/>
      <c r="E528" s="14"/>
      <c r="F528" s="14"/>
    </row>
    <row r="529" spans="1:6" ht="309" customHeight="1">
      <c r="A529" s="8">
        <v>2</v>
      </c>
      <c r="B529" s="5" t="s">
        <v>535</v>
      </c>
      <c r="C529" s="50" t="s">
        <v>787</v>
      </c>
      <c r="D529" s="7">
        <v>1</v>
      </c>
      <c r="E529" s="212">
        <v>0</v>
      </c>
      <c r="F529" s="7">
        <f>D529*E529</f>
        <v>0</v>
      </c>
    </row>
    <row r="530" spans="1:6">
      <c r="A530" s="8"/>
      <c r="B530" s="5"/>
      <c r="C530" s="50"/>
      <c r="D530" s="7"/>
      <c r="E530" s="14"/>
      <c r="F530" s="14"/>
    </row>
    <row r="531" spans="1:6" ht="306">
      <c r="A531" s="8">
        <v>3</v>
      </c>
      <c r="B531" s="5" t="s">
        <v>536</v>
      </c>
      <c r="C531" s="50" t="s">
        <v>787</v>
      </c>
      <c r="D531" s="7">
        <v>1</v>
      </c>
      <c r="E531" s="212">
        <v>0</v>
      </c>
      <c r="F531" s="7">
        <f>D531*E531</f>
        <v>0</v>
      </c>
    </row>
    <row r="532" spans="1:6">
      <c r="A532" s="8"/>
      <c r="B532" s="5"/>
      <c r="C532" s="50"/>
      <c r="D532" s="7"/>
      <c r="E532" s="14"/>
      <c r="F532" s="14"/>
    </row>
    <row r="533" spans="1:6" ht="267.75">
      <c r="A533" s="8">
        <v>4</v>
      </c>
      <c r="B533" s="5" t="s">
        <v>1019</v>
      </c>
      <c r="C533" s="50" t="s">
        <v>787</v>
      </c>
      <c r="D533" s="7">
        <v>1</v>
      </c>
      <c r="E533" s="212">
        <v>0</v>
      </c>
      <c r="F533" s="7">
        <f>D533*E533</f>
        <v>0</v>
      </c>
    </row>
    <row r="534" spans="1:6">
      <c r="A534" s="8"/>
      <c r="B534" s="5"/>
      <c r="C534" s="50"/>
      <c r="D534" s="7"/>
      <c r="E534" s="14"/>
      <c r="F534" s="14"/>
    </row>
    <row r="535" spans="1:6" ht="318.75">
      <c r="A535" s="8">
        <v>5</v>
      </c>
      <c r="B535" s="5" t="s">
        <v>852</v>
      </c>
      <c r="C535" s="50" t="s">
        <v>787</v>
      </c>
      <c r="D535" s="7">
        <v>1</v>
      </c>
      <c r="E535" s="212">
        <v>0</v>
      </c>
      <c r="F535" s="7">
        <f>D535*E535</f>
        <v>0</v>
      </c>
    </row>
    <row r="536" spans="1:6">
      <c r="A536" s="8"/>
      <c r="B536" s="5"/>
      <c r="C536" s="50"/>
      <c r="D536" s="7"/>
      <c r="E536" s="14"/>
      <c r="F536" s="14"/>
    </row>
    <row r="537" spans="1:6" ht="280.5">
      <c r="A537" s="8">
        <v>6</v>
      </c>
      <c r="B537" s="5" t="s">
        <v>273</v>
      </c>
      <c r="C537" s="50" t="s">
        <v>787</v>
      </c>
      <c r="D537" s="7">
        <v>1</v>
      </c>
      <c r="E537" s="212">
        <v>0</v>
      </c>
      <c r="F537" s="7">
        <f>D537*E537</f>
        <v>0</v>
      </c>
    </row>
    <row r="538" spans="1:6">
      <c r="A538" s="8"/>
      <c r="B538" s="5"/>
      <c r="C538" s="50"/>
      <c r="D538" s="7"/>
      <c r="E538" s="14"/>
      <c r="F538" s="14"/>
    </row>
    <row r="539" spans="1:6" ht="293.25">
      <c r="A539" s="8">
        <v>7</v>
      </c>
      <c r="B539" s="5" t="s">
        <v>274</v>
      </c>
      <c r="C539" s="50" t="s">
        <v>787</v>
      </c>
      <c r="D539" s="7">
        <v>1</v>
      </c>
      <c r="E539" s="212">
        <v>0</v>
      </c>
      <c r="F539" s="7">
        <f>D539*E539</f>
        <v>0</v>
      </c>
    </row>
    <row r="540" spans="1:6">
      <c r="A540" s="8"/>
      <c r="B540" s="5"/>
      <c r="C540" s="50"/>
      <c r="D540" s="7"/>
      <c r="E540" s="14"/>
      <c r="F540" s="14"/>
    </row>
    <row r="541" spans="1:6" ht="386.25" customHeight="1">
      <c r="A541" s="8">
        <v>8</v>
      </c>
      <c r="B541" s="58" t="s">
        <v>853</v>
      </c>
      <c r="C541" s="50" t="s">
        <v>787</v>
      </c>
      <c r="D541" s="7">
        <v>1</v>
      </c>
      <c r="E541" s="212">
        <v>0</v>
      </c>
      <c r="F541" s="7">
        <f>D541*E541</f>
        <v>0</v>
      </c>
    </row>
    <row r="542" spans="1:6">
      <c r="A542" s="8"/>
      <c r="B542" s="5"/>
      <c r="C542" s="50"/>
      <c r="D542" s="7"/>
      <c r="E542" s="14"/>
      <c r="F542" s="14"/>
    </row>
    <row r="543" spans="1:6" ht="229.5">
      <c r="A543" s="8">
        <v>9</v>
      </c>
      <c r="B543" s="5" t="s">
        <v>854</v>
      </c>
      <c r="C543" s="50" t="s">
        <v>787</v>
      </c>
      <c r="D543" s="7">
        <v>1</v>
      </c>
      <c r="E543" s="212">
        <v>0</v>
      </c>
      <c r="F543" s="7">
        <f>D543*E543</f>
        <v>0</v>
      </c>
    </row>
    <row r="544" spans="1:6">
      <c r="A544" s="8"/>
      <c r="B544" s="5"/>
      <c r="C544" s="50"/>
      <c r="D544" s="7"/>
      <c r="E544" s="14"/>
      <c r="F544" s="14"/>
    </row>
    <row r="545" spans="1:6" ht="204">
      <c r="A545" s="8">
        <v>10</v>
      </c>
      <c r="B545" s="5" t="s">
        <v>911</v>
      </c>
      <c r="C545" s="50" t="s">
        <v>787</v>
      </c>
      <c r="D545" s="7">
        <v>6</v>
      </c>
      <c r="E545" s="212">
        <v>0</v>
      </c>
      <c r="F545" s="7">
        <f>D545*E545</f>
        <v>0</v>
      </c>
    </row>
    <row r="546" spans="1:6">
      <c r="A546" s="8"/>
      <c r="B546" s="5"/>
      <c r="C546" s="50"/>
      <c r="D546" s="7"/>
      <c r="E546" s="14"/>
      <c r="F546" s="14"/>
    </row>
    <row r="547" spans="1:6">
      <c r="A547" s="74" t="s">
        <v>891</v>
      </c>
      <c r="B547" s="6" t="s">
        <v>1128</v>
      </c>
      <c r="C547" s="74"/>
      <c r="D547" s="75"/>
      <c r="E547" s="436">
        <f>SUM(F527:F545)</f>
        <v>0</v>
      </c>
      <c r="F547" s="436"/>
    </row>
    <row r="548" spans="1:6">
      <c r="A548" s="74"/>
      <c r="B548" s="6"/>
      <c r="C548" s="74"/>
      <c r="D548" s="75"/>
      <c r="E548" s="76"/>
      <c r="F548" s="7"/>
    </row>
    <row r="549" spans="1:6">
      <c r="A549" s="11" t="s">
        <v>1129</v>
      </c>
      <c r="C549" s="74"/>
      <c r="D549" s="75"/>
      <c r="E549" s="76"/>
      <c r="F549" s="7"/>
    </row>
    <row r="551" spans="1:6" ht="53.25" customHeight="1">
      <c r="A551" s="428" t="s">
        <v>868</v>
      </c>
      <c r="B551" s="428"/>
      <c r="C551" s="428"/>
      <c r="D551" s="428"/>
      <c r="E551" s="428"/>
      <c r="F551" s="428"/>
    </row>
    <row r="552" spans="1:6" ht="40.5" customHeight="1">
      <c r="A552" s="437" t="s">
        <v>1093</v>
      </c>
      <c r="B552" s="437"/>
      <c r="C552" s="437"/>
      <c r="D552" s="437"/>
      <c r="E552" s="437"/>
      <c r="F552" s="437"/>
    </row>
    <row r="553" spans="1:6" ht="65.25" customHeight="1">
      <c r="A553" s="428" t="s">
        <v>791</v>
      </c>
      <c r="B553" s="428"/>
      <c r="C553" s="428"/>
      <c r="D553" s="428"/>
      <c r="E553" s="428"/>
      <c r="F553" s="428"/>
    </row>
    <row r="554" spans="1:6" ht="39.75" customHeight="1">
      <c r="A554" s="428" t="s">
        <v>1094</v>
      </c>
      <c r="B554" s="428"/>
      <c r="C554" s="428"/>
      <c r="D554" s="428"/>
      <c r="E554" s="428"/>
      <c r="F554" s="428"/>
    </row>
    <row r="555" spans="1:6">
      <c r="A555" s="419" t="s">
        <v>1043</v>
      </c>
      <c r="B555" s="419"/>
      <c r="C555" s="419"/>
      <c r="D555" s="419"/>
      <c r="E555" s="419"/>
      <c r="F555" s="419"/>
    </row>
    <row r="556" spans="1:6">
      <c r="A556" s="419" t="s">
        <v>1044</v>
      </c>
      <c r="B556" s="419"/>
      <c r="C556" s="419"/>
      <c r="D556" s="419"/>
      <c r="E556" s="419"/>
      <c r="F556" s="419"/>
    </row>
    <row r="557" spans="1:6" ht="54.75" customHeight="1">
      <c r="A557" s="419" t="s">
        <v>1045</v>
      </c>
      <c r="B557" s="419"/>
      <c r="C557" s="419"/>
      <c r="D557" s="419"/>
      <c r="E557" s="419"/>
      <c r="F557" s="419"/>
    </row>
    <row r="558" spans="1:6">
      <c r="A558" s="419" t="s">
        <v>1046</v>
      </c>
      <c r="B558" s="419"/>
      <c r="C558" s="419"/>
      <c r="D558" s="419"/>
      <c r="E558" s="419"/>
      <c r="F558" s="419"/>
    </row>
    <row r="559" spans="1:6">
      <c r="A559" s="419" t="s">
        <v>804</v>
      </c>
      <c r="B559" s="419"/>
      <c r="C559" s="419"/>
      <c r="D559" s="419"/>
      <c r="E559" s="419"/>
      <c r="F559" s="419"/>
    </row>
    <row r="560" spans="1:6">
      <c r="A560" s="95"/>
      <c r="B560" s="95"/>
      <c r="C560" s="95"/>
      <c r="D560" s="95"/>
      <c r="E560" s="95"/>
      <c r="F560" s="95"/>
    </row>
    <row r="561" spans="1:9" ht="25.5">
      <c r="A561" s="12" t="s">
        <v>870</v>
      </c>
      <c r="B561" s="14" t="s">
        <v>871</v>
      </c>
      <c r="C561" s="16" t="s">
        <v>872</v>
      </c>
      <c r="D561" s="14" t="s">
        <v>873</v>
      </c>
      <c r="E561" s="14" t="s">
        <v>874</v>
      </c>
      <c r="F561" s="14" t="s">
        <v>875</v>
      </c>
    </row>
    <row r="562" spans="1:9">
      <c r="A562" s="12"/>
      <c r="B562" s="14"/>
      <c r="C562" s="16"/>
      <c r="D562" s="14"/>
      <c r="E562" s="14"/>
      <c r="F562" s="14"/>
    </row>
    <row r="563" spans="1:9" ht="76.5">
      <c r="A563" s="54">
        <v>1</v>
      </c>
      <c r="B563" s="46" t="s">
        <v>1095</v>
      </c>
      <c r="C563" s="47" t="s">
        <v>787</v>
      </c>
      <c r="D563" s="34">
        <v>1</v>
      </c>
      <c r="E563" s="212">
        <v>0</v>
      </c>
      <c r="F563" s="7">
        <f>D563*E563</f>
        <v>0</v>
      </c>
      <c r="G563" s="50"/>
      <c r="H563" s="50"/>
      <c r="I563" s="50"/>
    </row>
    <row r="564" spans="1:9">
      <c r="A564" s="54"/>
      <c r="B564" s="46"/>
      <c r="C564" s="47"/>
      <c r="D564" s="34"/>
      <c r="E564" s="85"/>
      <c r="F564" s="14"/>
      <c r="G564" s="50"/>
      <c r="H564" s="50"/>
      <c r="I564" s="50"/>
    </row>
    <row r="565" spans="1:9" ht="51">
      <c r="A565" s="54">
        <v>2</v>
      </c>
      <c r="B565" s="46" t="s">
        <v>1096</v>
      </c>
      <c r="C565" s="47" t="s">
        <v>787</v>
      </c>
      <c r="D565" s="34">
        <v>4</v>
      </c>
      <c r="E565" s="212">
        <v>0</v>
      </c>
      <c r="F565" s="7">
        <f>D565*E565</f>
        <v>0</v>
      </c>
      <c r="G565" s="50"/>
      <c r="H565" s="50"/>
      <c r="I565" s="50"/>
    </row>
    <row r="566" spans="1:9">
      <c r="A566" s="54"/>
      <c r="B566" s="46"/>
      <c r="C566" s="47"/>
      <c r="D566" s="34"/>
      <c r="E566" s="85"/>
      <c r="F566" s="14"/>
      <c r="G566" s="50"/>
      <c r="H566" s="50"/>
      <c r="I566" s="50"/>
    </row>
    <row r="567" spans="1:9" ht="51">
      <c r="A567" s="54">
        <v>3</v>
      </c>
      <c r="B567" s="46" t="s">
        <v>1097</v>
      </c>
      <c r="C567" s="47" t="s">
        <v>787</v>
      </c>
      <c r="D567" s="34">
        <v>4</v>
      </c>
      <c r="E567" s="212">
        <v>0</v>
      </c>
      <c r="F567" s="7">
        <f>D567*E567</f>
        <v>0</v>
      </c>
      <c r="G567" s="50"/>
      <c r="H567" s="50"/>
      <c r="I567" s="50"/>
    </row>
    <row r="568" spans="1:9">
      <c r="A568" s="54"/>
      <c r="B568" s="46"/>
      <c r="C568" s="47"/>
      <c r="D568" s="34"/>
      <c r="E568" s="85"/>
      <c r="F568" s="14"/>
      <c r="G568" s="50"/>
      <c r="H568" s="50"/>
      <c r="I568" s="50"/>
    </row>
    <row r="569" spans="1:9" ht="89.25">
      <c r="A569" s="54">
        <v>4</v>
      </c>
      <c r="B569" s="46" t="s">
        <v>1098</v>
      </c>
      <c r="C569" s="47" t="s">
        <v>787</v>
      </c>
      <c r="D569" s="34">
        <v>1</v>
      </c>
      <c r="E569" s="212">
        <v>0</v>
      </c>
      <c r="F569" s="7">
        <f>D569*E569</f>
        <v>0</v>
      </c>
      <c r="G569" s="50"/>
      <c r="H569" s="50"/>
      <c r="I569" s="50"/>
    </row>
    <row r="570" spans="1:9">
      <c r="A570" s="54"/>
      <c r="B570" s="46"/>
      <c r="C570" s="47"/>
      <c r="D570" s="34"/>
      <c r="E570" s="85"/>
      <c r="F570" s="14"/>
      <c r="G570" s="50"/>
      <c r="H570" s="50"/>
      <c r="I570" s="50"/>
    </row>
    <row r="571" spans="1:9" ht="51">
      <c r="A571" s="54">
        <v>5</v>
      </c>
      <c r="B571" s="46" t="s">
        <v>1099</v>
      </c>
      <c r="C571" s="47" t="s">
        <v>787</v>
      </c>
      <c r="D571" s="34">
        <v>2</v>
      </c>
      <c r="E571" s="212">
        <v>0</v>
      </c>
      <c r="F571" s="7">
        <f>D571*E571</f>
        <v>0</v>
      </c>
      <c r="G571" s="50"/>
      <c r="H571" s="50"/>
      <c r="I571" s="50"/>
    </row>
    <row r="572" spans="1:9">
      <c r="A572" s="54"/>
      <c r="B572" s="46"/>
      <c r="C572" s="47"/>
      <c r="D572" s="34"/>
      <c r="E572" s="85"/>
      <c r="F572" s="14"/>
      <c r="G572" s="50"/>
      <c r="H572" s="50"/>
      <c r="I572" s="50"/>
    </row>
    <row r="573" spans="1:9" ht="63.75">
      <c r="A573" s="54">
        <v>6</v>
      </c>
      <c r="B573" s="46" t="s">
        <v>1100</v>
      </c>
      <c r="C573" s="47" t="s">
        <v>787</v>
      </c>
      <c r="D573" s="34">
        <v>4</v>
      </c>
      <c r="E573" s="212">
        <v>0</v>
      </c>
      <c r="F573" s="7">
        <f>D573*E573</f>
        <v>0</v>
      </c>
      <c r="G573" s="50"/>
      <c r="H573" s="50"/>
      <c r="I573" s="50"/>
    </row>
    <row r="574" spans="1:9">
      <c r="A574" s="54"/>
      <c r="B574" s="46"/>
      <c r="C574" s="47"/>
      <c r="D574" s="34"/>
      <c r="E574" s="85"/>
      <c r="F574" s="14"/>
      <c r="G574" s="50"/>
      <c r="H574" s="50"/>
      <c r="I574" s="50"/>
    </row>
    <row r="575" spans="1:9">
      <c r="A575" s="74" t="s">
        <v>1083</v>
      </c>
      <c r="B575" s="6" t="s">
        <v>1130</v>
      </c>
      <c r="C575" s="74"/>
      <c r="D575" s="75"/>
      <c r="E575" s="436">
        <f>SUM(F563:F573)</f>
        <v>0</v>
      </c>
      <c r="F575" s="436"/>
    </row>
    <row r="576" spans="1:9">
      <c r="A576" s="74"/>
      <c r="B576" s="6"/>
      <c r="C576" s="74"/>
      <c r="D576" s="75"/>
      <c r="E576" s="76"/>
    </row>
    <row r="577" spans="1:11">
      <c r="A577" s="11" t="s">
        <v>1101</v>
      </c>
      <c r="B577" s="6"/>
      <c r="C577" s="23"/>
      <c r="D577" s="34"/>
      <c r="E577" s="86"/>
      <c r="F577" s="14"/>
      <c r="I577" s="10" t="s">
        <v>1058</v>
      </c>
      <c r="K577" s="100"/>
    </row>
    <row r="578" spans="1:11">
      <c r="A578" s="48"/>
      <c r="B578" s="18"/>
      <c r="C578" s="23"/>
      <c r="D578" s="34"/>
      <c r="E578" s="86"/>
      <c r="F578" s="14"/>
      <c r="K578" s="100"/>
    </row>
    <row r="579" spans="1:11" ht="42.75" customHeight="1">
      <c r="A579" s="417" t="s">
        <v>940</v>
      </c>
      <c r="B579" s="417"/>
      <c r="C579" s="417"/>
      <c r="D579" s="417"/>
      <c r="E579" s="417"/>
      <c r="F579" s="417"/>
      <c r="K579" s="100"/>
    </row>
    <row r="580" spans="1:11" ht="41.25" customHeight="1">
      <c r="A580" s="417" t="s">
        <v>941</v>
      </c>
      <c r="B580" s="417"/>
      <c r="C580" s="417"/>
      <c r="D580" s="417"/>
      <c r="E580" s="417"/>
      <c r="F580" s="417"/>
      <c r="K580" s="100"/>
    </row>
    <row r="581" spans="1:11" ht="78" customHeight="1">
      <c r="A581" s="420" t="s">
        <v>815</v>
      </c>
      <c r="B581" s="420"/>
      <c r="C581" s="420"/>
      <c r="D581" s="420"/>
      <c r="E581" s="420"/>
      <c r="F581" s="420"/>
      <c r="K581" s="100"/>
    </row>
    <row r="582" spans="1:11" ht="66.75" customHeight="1">
      <c r="A582" s="420" t="s">
        <v>942</v>
      </c>
      <c r="B582" s="432"/>
      <c r="C582" s="432"/>
      <c r="D582" s="432"/>
      <c r="E582" s="432"/>
      <c r="F582" s="432"/>
      <c r="K582" s="100"/>
    </row>
    <row r="583" spans="1:11" ht="91.5" customHeight="1">
      <c r="A583" s="420" t="s">
        <v>943</v>
      </c>
      <c r="B583" s="432"/>
      <c r="C583" s="432"/>
      <c r="D583" s="432"/>
      <c r="E583" s="432"/>
      <c r="F583" s="432"/>
    </row>
    <row r="584" spans="1:11" ht="12.75" customHeight="1">
      <c r="A584" s="417" t="s">
        <v>944</v>
      </c>
      <c r="B584" s="417"/>
      <c r="C584" s="417"/>
      <c r="D584" s="417"/>
      <c r="E584" s="417"/>
      <c r="F584" s="417"/>
      <c r="G584" s="50"/>
      <c r="H584" s="50"/>
      <c r="I584" s="50"/>
    </row>
    <row r="585" spans="1:11" ht="27" customHeight="1">
      <c r="A585" s="435" t="s">
        <v>855</v>
      </c>
      <c r="B585" s="435"/>
      <c r="C585" s="435"/>
      <c r="D585" s="435"/>
      <c r="E585" s="435"/>
      <c r="F585" s="435"/>
    </row>
    <row r="586" spans="1:11" ht="118.5" customHeight="1">
      <c r="A586" s="417" t="s">
        <v>1023</v>
      </c>
      <c r="B586" s="417"/>
      <c r="C586" s="417"/>
      <c r="D586" s="417"/>
      <c r="E586" s="417"/>
      <c r="F586" s="417"/>
      <c r="G586" s="50"/>
      <c r="H586" s="50"/>
      <c r="I586" s="50"/>
    </row>
    <row r="587" spans="1:11">
      <c r="A587" s="48"/>
      <c r="B587" s="18"/>
      <c r="C587" s="23"/>
      <c r="D587" s="34"/>
      <c r="E587" s="86"/>
      <c r="F587" s="14"/>
    </row>
    <row r="588" spans="1:11" ht="25.5">
      <c r="A588" s="12" t="s">
        <v>870</v>
      </c>
      <c r="B588" s="14" t="s">
        <v>871</v>
      </c>
      <c r="C588" s="16" t="s">
        <v>872</v>
      </c>
      <c r="D588" s="14" t="s">
        <v>873</v>
      </c>
      <c r="E588" s="14" t="s">
        <v>874</v>
      </c>
      <c r="F588" s="14" t="s">
        <v>875</v>
      </c>
      <c r="G588" s="50"/>
      <c r="H588" s="50"/>
      <c r="I588" s="50"/>
    </row>
    <row r="589" spans="1:11">
      <c r="A589" s="48"/>
      <c r="B589" s="18"/>
      <c r="C589" s="23"/>
      <c r="D589" s="34"/>
      <c r="E589" s="86"/>
      <c r="F589" s="14"/>
      <c r="G589" s="50"/>
      <c r="H589" s="50"/>
      <c r="I589" s="50"/>
    </row>
    <row r="590" spans="1:11" ht="153">
      <c r="A590" s="49">
        <v>1</v>
      </c>
      <c r="B590" s="58" t="s">
        <v>533</v>
      </c>
      <c r="C590" s="50" t="s">
        <v>787</v>
      </c>
      <c r="D590" s="7">
        <v>3</v>
      </c>
      <c r="E590" s="212">
        <v>0</v>
      </c>
      <c r="F590" s="7">
        <f>D590*E590</f>
        <v>0</v>
      </c>
      <c r="G590" s="50"/>
      <c r="H590" s="50"/>
      <c r="I590" s="50"/>
    </row>
    <row r="591" spans="1:11">
      <c r="A591" s="49"/>
      <c r="B591" s="58"/>
      <c r="C591" s="50"/>
      <c r="D591" s="7"/>
      <c r="E591" s="86"/>
      <c r="F591" s="14"/>
      <c r="G591" s="50"/>
      <c r="H591" s="50"/>
      <c r="I591" s="50"/>
    </row>
    <row r="592" spans="1:11" ht="216.75">
      <c r="A592" s="49">
        <v>2</v>
      </c>
      <c r="B592" s="58" t="s">
        <v>1273</v>
      </c>
      <c r="C592" s="50" t="s">
        <v>787</v>
      </c>
      <c r="D592" s="7">
        <v>1</v>
      </c>
      <c r="E592" s="212">
        <v>0</v>
      </c>
      <c r="F592" s="7">
        <f>D592*E592</f>
        <v>0</v>
      </c>
      <c r="G592" s="50"/>
      <c r="H592" s="50"/>
      <c r="I592" s="50"/>
    </row>
    <row r="593" spans="1:9">
      <c r="A593" s="49"/>
      <c r="B593" s="58"/>
      <c r="C593" s="50"/>
      <c r="D593" s="7"/>
      <c r="E593" s="86"/>
      <c r="F593" s="14"/>
      <c r="G593" s="50"/>
      <c r="H593" s="50"/>
      <c r="I593" s="50"/>
    </row>
    <row r="594" spans="1:9" ht="140.25">
      <c r="A594" s="49">
        <v>3</v>
      </c>
      <c r="B594" s="58" t="s">
        <v>1274</v>
      </c>
      <c r="C594" s="50" t="s">
        <v>787</v>
      </c>
      <c r="D594" s="7">
        <v>1</v>
      </c>
      <c r="E594" s="212">
        <v>0</v>
      </c>
      <c r="F594" s="7">
        <f>D594*E594</f>
        <v>0</v>
      </c>
      <c r="G594" s="50"/>
      <c r="H594" s="50"/>
      <c r="I594" s="50"/>
    </row>
    <row r="595" spans="1:9">
      <c r="A595" s="49"/>
      <c r="B595" s="58"/>
      <c r="C595" s="50"/>
      <c r="D595" s="7"/>
      <c r="E595" s="86"/>
      <c r="F595" s="14"/>
      <c r="G595" s="50"/>
      <c r="H595" s="50"/>
      <c r="I595" s="50"/>
    </row>
    <row r="596" spans="1:9" ht="140.25">
      <c r="A596" s="49">
        <v>4</v>
      </c>
      <c r="B596" s="58" t="s">
        <v>194</v>
      </c>
      <c r="C596" s="50" t="s">
        <v>787</v>
      </c>
      <c r="D596" s="7">
        <v>2</v>
      </c>
      <c r="E596" s="212">
        <v>0</v>
      </c>
      <c r="F596" s="7">
        <f>D596*E596</f>
        <v>0</v>
      </c>
      <c r="G596" s="50"/>
      <c r="H596" s="50"/>
      <c r="I596" s="50"/>
    </row>
    <row r="597" spans="1:9">
      <c r="A597" s="49"/>
      <c r="B597" s="58"/>
      <c r="C597" s="50"/>
      <c r="D597" s="7"/>
      <c r="E597" s="86"/>
      <c r="F597" s="14"/>
      <c r="G597" s="50"/>
      <c r="H597" s="50"/>
      <c r="I597" s="50"/>
    </row>
    <row r="598" spans="1:9" ht="153">
      <c r="A598" s="49">
        <v>5</v>
      </c>
      <c r="B598" s="58" t="s">
        <v>195</v>
      </c>
      <c r="C598" s="50" t="s">
        <v>787</v>
      </c>
      <c r="D598" s="7">
        <v>1</v>
      </c>
      <c r="E598" s="212">
        <v>0</v>
      </c>
      <c r="F598" s="7">
        <f>D598*E598</f>
        <v>0</v>
      </c>
      <c r="G598" s="50"/>
      <c r="H598" s="50"/>
      <c r="I598" s="50"/>
    </row>
    <row r="599" spans="1:9">
      <c r="A599" s="49"/>
      <c r="B599" s="58"/>
      <c r="C599" s="50"/>
      <c r="D599" s="7"/>
      <c r="E599" s="86"/>
      <c r="F599" s="14"/>
      <c r="G599" s="50"/>
      <c r="H599" s="50"/>
      <c r="I599" s="50"/>
    </row>
    <row r="600" spans="1:9" ht="140.25">
      <c r="A600" s="49">
        <v>6</v>
      </c>
      <c r="B600" s="58" t="s">
        <v>196</v>
      </c>
      <c r="C600" s="50" t="s">
        <v>787</v>
      </c>
      <c r="D600" s="7">
        <v>4</v>
      </c>
      <c r="E600" s="212">
        <v>0</v>
      </c>
      <c r="F600" s="7">
        <f>D600*E600</f>
        <v>0</v>
      </c>
      <c r="G600" s="50"/>
      <c r="H600" s="50"/>
      <c r="I600" s="50"/>
    </row>
    <row r="601" spans="1:9">
      <c r="A601" s="49"/>
      <c r="B601" s="58"/>
      <c r="C601" s="50"/>
      <c r="D601" s="7"/>
      <c r="E601" s="86"/>
      <c r="F601" s="14"/>
      <c r="G601" s="50"/>
      <c r="H601" s="50"/>
      <c r="I601" s="50"/>
    </row>
    <row r="602" spans="1:9" ht="89.25">
      <c r="A602" s="49">
        <v>7</v>
      </c>
      <c r="B602" s="58" t="s">
        <v>197</v>
      </c>
      <c r="C602" s="50" t="s">
        <v>787</v>
      </c>
      <c r="D602" s="7">
        <v>1</v>
      </c>
      <c r="E602" s="212">
        <v>0</v>
      </c>
      <c r="F602" s="7">
        <f>D602*E602</f>
        <v>0</v>
      </c>
      <c r="G602" s="50"/>
      <c r="H602" s="50"/>
      <c r="I602" s="50"/>
    </row>
    <row r="603" spans="1:9">
      <c r="A603" s="49"/>
      <c r="B603" s="58"/>
      <c r="C603" s="50"/>
      <c r="D603" s="7"/>
      <c r="E603" s="86"/>
      <c r="F603" s="14"/>
      <c r="G603" s="50"/>
      <c r="H603" s="50"/>
      <c r="I603" s="50"/>
    </row>
    <row r="604" spans="1:9" ht="127.5">
      <c r="A604" s="49">
        <v>8</v>
      </c>
      <c r="B604" s="58" t="s">
        <v>914</v>
      </c>
      <c r="C604" s="50" t="s">
        <v>787</v>
      </c>
      <c r="D604" s="7">
        <v>2</v>
      </c>
      <c r="E604" s="212">
        <v>0</v>
      </c>
      <c r="F604" s="7">
        <f>D604*E604</f>
        <v>0</v>
      </c>
      <c r="G604" s="50"/>
      <c r="H604" s="50"/>
      <c r="I604" s="50"/>
    </row>
    <row r="605" spans="1:9">
      <c r="A605" s="49"/>
      <c r="B605" s="58"/>
      <c r="C605" s="50"/>
      <c r="D605" s="7"/>
      <c r="E605" s="86"/>
      <c r="F605" s="14"/>
      <c r="G605" s="50"/>
      <c r="H605" s="50"/>
      <c r="I605" s="50"/>
    </row>
    <row r="606" spans="1:9" ht="127.5">
      <c r="A606" s="49">
        <v>9</v>
      </c>
      <c r="B606" s="58" t="s">
        <v>1133</v>
      </c>
      <c r="C606" s="50" t="s">
        <v>787</v>
      </c>
      <c r="D606" s="7">
        <v>2</v>
      </c>
      <c r="E606" s="212">
        <v>0</v>
      </c>
      <c r="F606" s="7">
        <f>D606*E606</f>
        <v>0</v>
      </c>
      <c r="G606" s="50"/>
      <c r="H606" s="50"/>
      <c r="I606" s="50"/>
    </row>
    <row r="607" spans="1:9">
      <c r="A607" s="49"/>
      <c r="B607" s="58"/>
      <c r="C607" s="50"/>
      <c r="D607" s="7"/>
      <c r="E607" s="86"/>
      <c r="F607" s="14"/>
      <c r="G607" s="50"/>
      <c r="H607" s="50"/>
      <c r="I607" s="50"/>
    </row>
    <row r="608" spans="1:9" ht="102">
      <c r="A608" s="49">
        <v>10</v>
      </c>
      <c r="B608" s="58" t="s">
        <v>1134</v>
      </c>
      <c r="C608" s="50" t="s">
        <v>787</v>
      </c>
      <c r="D608" s="7">
        <v>2</v>
      </c>
      <c r="E608" s="212">
        <v>0</v>
      </c>
      <c r="F608" s="7">
        <f>D608*E608</f>
        <v>0</v>
      </c>
      <c r="G608" s="50"/>
      <c r="H608" s="50"/>
      <c r="I608" s="50"/>
    </row>
    <row r="609" spans="1:9">
      <c r="A609" s="49"/>
      <c r="B609" s="58"/>
      <c r="C609" s="50"/>
      <c r="D609" s="7"/>
      <c r="E609" s="86"/>
      <c r="F609" s="14"/>
      <c r="G609" s="50"/>
      <c r="H609" s="50"/>
      <c r="I609" s="50"/>
    </row>
    <row r="610" spans="1:9" ht="216.75">
      <c r="A610" s="49">
        <v>11</v>
      </c>
      <c r="B610" s="58" t="s">
        <v>1135</v>
      </c>
      <c r="C610" s="50" t="s">
        <v>787</v>
      </c>
      <c r="D610" s="7">
        <v>1</v>
      </c>
      <c r="E610" s="212">
        <v>0</v>
      </c>
      <c r="F610" s="7">
        <f>D610*E610</f>
        <v>0</v>
      </c>
      <c r="G610" s="50"/>
      <c r="H610" s="50"/>
      <c r="I610" s="50"/>
    </row>
    <row r="611" spans="1:9">
      <c r="A611" s="49"/>
      <c r="B611" s="58"/>
      <c r="C611" s="50"/>
      <c r="D611" s="7"/>
      <c r="E611" s="86"/>
      <c r="F611" s="14"/>
      <c r="G611" s="50"/>
      <c r="H611" s="50"/>
      <c r="I611" s="50"/>
    </row>
    <row r="612" spans="1:9" ht="140.25">
      <c r="A612" s="49">
        <v>12</v>
      </c>
      <c r="B612" s="58" t="s">
        <v>1136</v>
      </c>
      <c r="C612" s="50" t="s">
        <v>787</v>
      </c>
      <c r="D612" s="7">
        <v>3</v>
      </c>
      <c r="E612" s="212">
        <v>0</v>
      </c>
      <c r="F612" s="7">
        <f>D612*E612</f>
        <v>0</v>
      </c>
      <c r="G612" s="50"/>
      <c r="H612" s="50"/>
      <c r="I612" s="50"/>
    </row>
    <row r="613" spans="1:9">
      <c r="A613" s="49"/>
      <c r="B613" s="58"/>
      <c r="C613" s="50"/>
      <c r="D613" s="7"/>
      <c r="E613" s="86"/>
      <c r="F613" s="14"/>
      <c r="G613" s="50"/>
      <c r="H613" s="50"/>
      <c r="I613" s="50"/>
    </row>
    <row r="614" spans="1:9" ht="140.25">
      <c r="A614" s="49">
        <v>13</v>
      </c>
      <c r="B614" s="58" t="s">
        <v>910</v>
      </c>
      <c r="C614" s="50" t="s">
        <v>787</v>
      </c>
      <c r="D614" s="7">
        <v>1</v>
      </c>
      <c r="E614" s="212">
        <v>0</v>
      </c>
      <c r="F614" s="7">
        <f>D614*E614</f>
        <v>0</v>
      </c>
      <c r="G614" s="50"/>
      <c r="H614" s="50"/>
      <c r="I614" s="50"/>
    </row>
    <row r="615" spans="1:9">
      <c r="A615" s="49"/>
      <c r="B615" s="58"/>
      <c r="C615" s="50"/>
      <c r="D615" s="7"/>
      <c r="E615" s="86"/>
      <c r="F615" s="14"/>
      <c r="G615" s="50"/>
      <c r="H615" s="50"/>
      <c r="I615" s="50"/>
    </row>
    <row r="616" spans="1:9" ht="127.5">
      <c r="A616" s="49">
        <v>14</v>
      </c>
      <c r="B616" s="58" t="s">
        <v>233</v>
      </c>
      <c r="C616" s="50" t="s">
        <v>787</v>
      </c>
      <c r="D616" s="7">
        <v>1</v>
      </c>
      <c r="E616" s="212">
        <v>0</v>
      </c>
      <c r="F616" s="7">
        <f>D616*E616</f>
        <v>0</v>
      </c>
      <c r="G616" s="50"/>
      <c r="H616" s="50"/>
      <c r="I616" s="50"/>
    </row>
    <row r="617" spans="1:9">
      <c r="A617" s="49"/>
      <c r="B617" s="58"/>
      <c r="C617" s="50"/>
      <c r="D617" s="7"/>
      <c r="E617" s="86"/>
      <c r="F617" s="14"/>
      <c r="G617" s="50"/>
      <c r="H617" s="50"/>
      <c r="I617" s="50"/>
    </row>
    <row r="618" spans="1:9">
      <c r="A618" s="57" t="s">
        <v>1074</v>
      </c>
      <c r="B618" s="6" t="s">
        <v>816</v>
      </c>
      <c r="C618" s="23"/>
      <c r="D618" s="34"/>
      <c r="E618" s="426">
        <f>SUM(F590:F616)</f>
        <v>0</v>
      </c>
      <c r="F618" s="427"/>
      <c r="G618" s="50"/>
      <c r="H618" s="50"/>
      <c r="I618" s="50"/>
    </row>
    <row r="619" spans="1:9">
      <c r="A619" s="57"/>
      <c r="B619" s="6"/>
      <c r="C619" s="23"/>
      <c r="D619" s="34"/>
      <c r="E619" s="86"/>
      <c r="F619" s="14"/>
      <c r="G619" s="50"/>
      <c r="H619" s="50"/>
      <c r="I619" s="50"/>
    </row>
    <row r="620" spans="1:9">
      <c r="A620" s="57"/>
      <c r="B620" s="6"/>
      <c r="C620" s="23"/>
      <c r="D620" s="34"/>
      <c r="E620" s="86"/>
      <c r="F620" s="14"/>
      <c r="G620" s="50"/>
      <c r="H620" s="50"/>
      <c r="I620" s="50"/>
    </row>
    <row r="621" spans="1:9">
      <c r="A621" s="57"/>
      <c r="B621" s="6"/>
      <c r="C621" s="23"/>
      <c r="D621" s="34"/>
      <c r="E621" s="86"/>
      <c r="F621" s="14"/>
      <c r="G621" s="50"/>
      <c r="H621" s="50"/>
      <c r="I621" s="50"/>
    </row>
    <row r="622" spans="1:9">
      <c r="A622" s="57"/>
      <c r="B622" s="6"/>
      <c r="C622" s="23"/>
      <c r="D622" s="34"/>
      <c r="E622" s="86"/>
      <c r="F622" s="14"/>
      <c r="G622" s="50"/>
      <c r="H622" s="50"/>
      <c r="I622" s="50"/>
    </row>
    <row r="623" spans="1:9">
      <c r="A623" s="57"/>
      <c r="B623" s="6"/>
      <c r="C623" s="23"/>
      <c r="D623" s="34"/>
      <c r="E623" s="86"/>
      <c r="F623" s="14"/>
      <c r="G623" s="50"/>
      <c r="H623" s="50"/>
      <c r="I623" s="50"/>
    </row>
    <row r="624" spans="1:9">
      <c r="A624" s="57"/>
      <c r="B624" s="6"/>
      <c r="C624" s="23"/>
      <c r="D624" s="34"/>
      <c r="E624" s="86"/>
      <c r="F624" s="14"/>
      <c r="G624" s="50"/>
      <c r="H624" s="50"/>
      <c r="I624" s="50"/>
    </row>
    <row r="625" spans="1:9">
      <c r="A625" s="57"/>
      <c r="B625" s="6"/>
      <c r="C625" s="23"/>
      <c r="D625" s="34"/>
      <c r="E625" s="86"/>
      <c r="F625" s="14"/>
      <c r="G625" s="50"/>
      <c r="H625" s="50"/>
      <c r="I625" s="50"/>
    </row>
    <row r="626" spans="1:9">
      <c r="A626" s="57"/>
      <c r="B626" s="6"/>
      <c r="C626" s="23"/>
      <c r="D626" s="34"/>
      <c r="E626" s="86"/>
      <c r="F626" s="14"/>
      <c r="G626" s="50"/>
      <c r="H626" s="50"/>
      <c r="I626" s="50"/>
    </row>
    <row r="627" spans="1:9">
      <c r="A627" s="57"/>
      <c r="B627" s="6"/>
      <c r="C627" s="23"/>
      <c r="D627" s="34"/>
      <c r="E627" s="86"/>
      <c r="F627" s="14"/>
      <c r="G627" s="50"/>
      <c r="H627" s="50"/>
      <c r="I627" s="50"/>
    </row>
    <row r="628" spans="1:9">
      <c r="A628" s="57"/>
      <c r="B628" s="6"/>
      <c r="C628" s="23"/>
      <c r="D628" s="34"/>
      <c r="E628" s="86"/>
      <c r="F628" s="14"/>
      <c r="G628" s="50"/>
      <c r="H628" s="50"/>
      <c r="I628" s="50"/>
    </row>
    <row r="629" spans="1:9">
      <c r="A629" s="57"/>
      <c r="B629" s="6"/>
      <c r="C629" s="23"/>
      <c r="D629" s="34"/>
      <c r="E629" s="86"/>
      <c r="F629" s="14"/>
      <c r="G629" s="50"/>
      <c r="H629" s="50"/>
      <c r="I629" s="50"/>
    </row>
    <row r="630" spans="1:9">
      <c r="A630" s="57"/>
      <c r="B630" s="6"/>
      <c r="C630" s="23"/>
      <c r="D630" s="34"/>
      <c r="E630" s="86"/>
      <c r="F630" s="14"/>
      <c r="G630" s="50"/>
      <c r="H630" s="50"/>
      <c r="I630" s="50"/>
    </row>
    <row r="631" spans="1:9">
      <c r="A631" s="57"/>
      <c r="B631" s="6"/>
      <c r="C631" s="23"/>
      <c r="D631" s="34"/>
      <c r="E631" s="86"/>
      <c r="F631" s="14"/>
      <c r="G631" s="50"/>
      <c r="H631" s="50"/>
      <c r="I631" s="50"/>
    </row>
    <row r="632" spans="1:9">
      <c r="A632" s="57"/>
      <c r="B632" s="6"/>
      <c r="C632" s="23"/>
      <c r="D632" s="34"/>
      <c r="E632" s="86"/>
      <c r="F632" s="14"/>
      <c r="G632" s="50"/>
      <c r="H632" s="50"/>
      <c r="I632" s="50"/>
    </row>
    <row r="633" spans="1:9">
      <c r="A633" s="57"/>
      <c r="B633" s="6"/>
      <c r="C633" s="23"/>
      <c r="D633" s="34"/>
      <c r="E633" s="86"/>
      <c r="F633" s="14"/>
      <c r="G633" s="50"/>
      <c r="H633" s="50"/>
      <c r="I633" s="50"/>
    </row>
    <row r="634" spans="1:9">
      <c r="A634" s="57"/>
      <c r="B634" s="6"/>
      <c r="C634" s="23"/>
      <c r="D634" s="34"/>
      <c r="E634" s="86"/>
      <c r="F634" s="14"/>
      <c r="G634" s="50"/>
      <c r="H634" s="50"/>
      <c r="I634" s="50"/>
    </row>
    <row r="635" spans="1:9">
      <c r="A635" s="57"/>
      <c r="B635" s="6"/>
      <c r="C635" s="23"/>
      <c r="D635" s="34"/>
      <c r="E635" s="86"/>
      <c r="F635" s="14"/>
      <c r="G635" s="50"/>
      <c r="H635" s="50"/>
      <c r="I635" s="50"/>
    </row>
    <row r="636" spans="1:9">
      <c r="A636" s="57"/>
      <c r="B636" s="6"/>
      <c r="C636" s="23"/>
      <c r="D636" s="34"/>
      <c r="E636" s="86"/>
      <c r="F636" s="14"/>
      <c r="G636" s="50"/>
      <c r="H636" s="50"/>
      <c r="I636" s="50"/>
    </row>
    <row r="637" spans="1:9">
      <c r="A637" s="57"/>
      <c r="B637" s="6"/>
      <c r="C637" s="23"/>
      <c r="D637" s="34"/>
      <c r="E637" s="86"/>
      <c r="F637" s="14"/>
      <c r="G637" s="50"/>
      <c r="H637" s="50"/>
      <c r="I637" s="50"/>
    </row>
    <row r="638" spans="1:9">
      <c r="A638" s="57"/>
      <c r="B638" s="6"/>
      <c r="C638" s="23"/>
      <c r="D638" s="34"/>
      <c r="E638" s="86"/>
      <c r="F638" s="14"/>
      <c r="G638" s="50"/>
      <c r="H638" s="50"/>
      <c r="I638" s="50"/>
    </row>
    <row r="639" spans="1:9">
      <c r="A639" s="104" t="s">
        <v>997</v>
      </c>
      <c r="B639" s="104"/>
      <c r="C639" s="4"/>
      <c r="D639" s="4"/>
      <c r="E639" s="4"/>
      <c r="F639" s="4"/>
      <c r="G639" s="50"/>
      <c r="H639" s="50"/>
      <c r="I639" s="50"/>
    </row>
    <row r="640" spans="1:9">
      <c r="A640" s="104"/>
      <c r="B640" s="104"/>
      <c r="C640" s="4"/>
      <c r="D640" s="4"/>
      <c r="E640" s="4"/>
      <c r="F640" s="4"/>
      <c r="G640" s="50"/>
      <c r="H640" s="50"/>
      <c r="I640" s="50"/>
    </row>
    <row r="641" spans="1:9">
      <c r="A641" s="420" t="s">
        <v>994</v>
      </c>
      <c r="B641" s="432"/>
      <c r="C641" s="432"/>
      <c r="D641" s="432"/>
      <c r="E641" s="432"/>
      <c r="F641" s="432"/>
      <c r="G641" s="50"/>
      <c r="H641" s="50"/>
      <c r="I641" s="50"/>
    </row>
    <row r="642" spans="1:9">
      <c r="A642" s="420" t="s">
        <v>996</v>
      </c>
      <c r="B642" s="432"/>
      <c r="C642" s="432"/>
      <c r="D642" s="432"/>
      <c r="E642" s="432"/>
      <c r="F642" s="432"/>
      <c r="G642" s="50"/>
      <c r="H642" s="50"/>
      <c r="I642" s="50"/>
    </row>
    <row r="643" spans="1:9">
      <c r="A643" s="58"/>
      <c r="B643" s="71"/>
      <c r="C643" s="71"/>
      <c r="D643" s="71"/>
      <c r="E643" s="71"/>
      <c r="F643" s="71"/>
      <c r="G643" s="50"/>
      <c r="H643" s="50"/>
      <c r="I643" s="50"/>
    </row>
    <row r="644" spans="1:9" ht="24">
      <c r="A644" s="89" t="s">
        <v>870</v>
      </c>
      <c r="B644" s="14" t="s">
        <v>871</v>
      </c>
      <c r="C644" s="91" t="s">
        <v>872</v>
      </c>
      <c r="D644" s="14" t="s">
        <v>873</v>
      </c>
      <c r="E644" s="14" t="s">
        <v>874</v>
      </c>
      <c r="F644" s="14" t="s">
        <v>875</v>
      </c>
      <c r="G644" s="50"/>
      <c r="H644" s="50"/>
      <c r="I644" s="50"/>
    </row>
    <row r="645" spans="1:9">
      <c r="A645" s="89"/>
      <c r="B645" s="14"/>
      <c r="C645" s="91"/>
      <c r="D645" s="14"/>
      <c r="E645" s="14"/>
      <c r="F645" s="14"/>
      <c r="G645" s="50"/>
      <c r="H645" s="50"/>
      <c r="I645" s="50"/>
    </row>
    <row r="646" spans="1:9" ht="165.75">
      <c r="A646" s="8">
        <v>1</v>
      </c>
      <c r="B646" s="5" t="s">
        <v>995</v>
      </c>
      <c r="C646" s="23" t="s">
        <v>787</v>
      </c>
      <c r="D646" s="34">
        <v>1</v>
      </c>
      <c r="E646" s="212">
        <v>0</v>
      </c>
      <c r="F646" s="7">
        <f>D646*E646</f>
        <v>0</v>
      </c>
      <c r="G646" s="50"/>
      <c r="H646" s="50"/>
      <c r="I646" s="50"/>
    </row>
    <row r="647" spans="1:9">
      <c r="A647" s="57"/>
      <c r="B647" s="6"/>
      <c r="C647" s="23"/>
      <c r="D647" s="34"/>
      <c r="E647" s="86"/>
      <c r="F647" s="14"/>
      <c r="G647" s="50"/>
      <c r="H647" s="50"/>
      <c r="I647" s="50"/>
    </row>
    <row r="648" spans="1:9" ht="140.25">
      <c r="A648" s="8">
        <v>2</v>
      </c>
      <c r="B648" s="5" t="s">
        <v>1086</v>
      </c>
      <c r="C648" s="23" t="s">
        <v>787</v>
      </c>
      <c r="D648" s="34">
        <v>1</v>
      </c>
      <c r="E648" s="212">
        <v>0</v>
      </c>
      <c r="F648" s="7">
        <f>D648*E648</f>
        <v>0</v>
      </c>
      <c r="G648" s="50"/>
      <c r="H648" s="50"/>
      <c r="I648" s="50"/>
    </row>
    <row r="649" spans="1:9">
      <c r="A649" s="57"/>
      <c r="B649" s="6"/>
      <c r="C649" s="23"/>
      <c r="D649" s="34"/>
      <c r="E649" s="86"/>
      <c r="F649" s="14"/>
      <c r="G649" s="50"/>
      <c r="H649" s="50"/>
      <c r="I649" s="50"/>
    </row>
    <row r="650" spans="1:9" ht="12.75" customHeight="1">
      <c r="A650" s="8" t="s">
        <v>1182</v>
      </c>
      <c r="B650" s="5" t="s">
        <v>998</v>
      </c>
      <c r="C650" s="23"/>
      <c r="D650" s="34"/>
      <c r="E650" s="426">
        <f>SUM(F646:F648)</f>
        <v>0</v>
      </c>
      <c r="F650" s="427"/>
      <c r="G650" s="50"/>
      <c r="H650" s="50"/>
      <c r="I650" s="50"/>
    </row>
    <row r="651" spans="1:9">
      <c r="A651" s="57"/>
      <c r="B651" s="6"/>
      <c r="C651" s="23"/>
      <c r="D651" s="34"/>
      <c r="E651" s="86"/>
      <c r="F651" s="14"/>
      <c r="G651" s="50"/>
      <c r="H651" s="50"/>
      <c r="I651" s="50"/>
    </row>
    <row r="652" spans="1:9">
      <c r="A652" s="11" t="s">
        <v>1047</v>
      </c>
      <c r="C652" s="50"/>
      <c r="D652" s="7"/>
      <c r="E652" s="7"/>
      <c r="F652" s="7"/>
    </row>
    <row r="653" spans="1:9">
      <c r="A653" s="11"/>
      <c r="C653" s="50"/>
      <c r="D653" s="7"/>
      <c r="E653" s="7"/>
      <c r="F653" s="7"/>
    </row>
    <row r="654" spans="1:9">
      <c r="A654" s="428" t="s">
        <v>1087</v>
      </c>
      <c r="B654" s="428"/>
      <c r="C654" s="428"/>
      <c r="D654" s="428"/>
      <c r="E654" s="428"/>
      <c r="F654" s="428"/>
    </row>
    <row r="655" spans="1:9" ht="54" customHeight="1">
      <c r="A655" s="428" t="s">
        <v>1250</v>
      </c>
      <c r="B655" s="428"/>
      <c r="C655" s="428"/>
      <c r="D655" s="428"/>
      <c r="E655" s="428"/>
      <c r="F655" s="428"/>
    </row>
    <row r="656" spans="1:9" ht="27.75" customHeight="1">
      <c r="A656" s="428" t="s">
        <v>802</v>
      </c>
      <c r="B656" s="428"/>
      <c r="C656" s="428"/>
      <c r="D656" s="428"/>
      <c r="E656" s="428"/>
      <c r="F656" s="428"/>
    </row>
    <row r="657" spans="1:9" ht="27.75" customHeight="1">
      <c r="A657" s="428" t="s">
        <v>1090</v>
      </c>
      <c r="B657" s="428"/>
      <c r="C657" s="428"/>
      <c r="D657" s="428"/>
      <c r="E657" s="428"/>
      <c r="F657" s="428"/>
    </row>
    <row r="658" spans="1:9" ht="40.5" customHeight="1">
      <c r="A658" s="428" t="s">
        <v>928</v>
      </c>
      <c r="B658" s="428"/>
      <c r="C658" s="428"/>
      <c r="D658" s="428"/>
      <c r="E658" s="428"/>
      <c r="F658" s="428"/>
    </row>
    <row r="660" spans="1:9" ht="25.5">
      <c r="A660" s="12" t="s">
        <v>870</v>
      </c>
      <c r="B660" s="14" t="s">
        <v>871</v>
      </c>
      <c r="C660" s="16" t="s">
        <v>872</v>
      </c>
      <c r="D660" s="14" t="s">
        <v>873</v>
      </c>
      <c r="E660" s="14" t="s">
        <v>874</v>
      </c>
      <c r="F660" s="14" t="s">
        <v>875</v>
      </c>
    </row>
    <row r="661" spans="1:9">
      <c r="A661" s="15"/>
      <c r="B661" s="14"/>
      <c r="C661" s="13"/>
      <c r="D661" s="14"/>
      <c r="E661" s="14"/>
      <c r="F661" s="14"/>
    </row>
    <row r="662" spans="1:9">
      <c r="A662" s="54">
        <v>1</v>
      </c>
      <c r="B662" s="46" t="s">
        <v>220</v>
      </c>
      <c r="C662" s="47" t="s">
        <v>1059</v>
      </c>
      <c r="D662" s="34">
        <v>96.56</v>
      </c>
      <c r="E662" s="212">
        <v>0</v>
      </c>
      <c r="F662" s="7">
        <f>D662*E662</f>
        <v>0</v>
      </c>
    </row>
    <row r="663" spans="1:9">
      <c r="A663" s="87"/>
      <c r="B663" s="88"/>
      <c r="C663" s="47"/>
      <c r="D663" s="14"/>
      <c r="E663" s="14"/>
      <c r="F663" s="14"/>
    </row>
    <row r="664" spans="1:9" ht="102">
      <c r="A664" s="54">
        <v>2</v>
      </c>
      <c r="B664" s="18" t="s">
        <v>221</v>
      </c>
      <c r="E664" s="37"/>
      <c r="F664" s="7"/>
      <c r="I664" s="78"/>
    </row>
    <row r="665" spans="1:9">
      <c r="A665" s="54" t="s">
        <v>887</v>
      </c>
      <c r="B665" s="18" t="s">
        <v>222</v>
      </c>
      <c r="C665" s="50" t="s">
        <v>1059</v>
      </c>
      <c r="D665" s="34">
        <v>70.72</v>
      </c>
      <c r="E665" s="212">
        <v>0</v>
      </c>
      <c r="F665" s="7">
        <f>D665*E665</f>
        <v>0</v>
      </c>
    </row>
    <row r="666" spans="1:9">
      <c r="A666" s="54"/>
      <c r="B666" s="18"/>
      <c r="C666" s="50"/>
      <c r="D666" s="34"/>
      <c r="E666" s="37"/>
      <c r="F666" s="7"/>
    </row>
    <row r="667" spans="1:9" ht="114.75">
      <c r="A667" s="54">
        <v>3</v>
      </c>
      <c r="B667" s="5" t="s">
        <v>916</v>
      </c>
    </row>
    <row r="668" spans="1:9">
      <c r="A668" s="54" t="s">
        <v>887</v>
      </c>
      <c r="B668" s="5" t="s">
        <v>234</v>
      </c>
      <c r="C668" s="50" t="s">
        <v>1059</v>
      </c>
      <c r="D668" s="34">
        <v>96.56</v>
      </c>
      <c r="E668" s="212">
        <v>0</v>
      </c>
      <c r="F668" s="7">
        <f>D668*E668</f>
        <v>0</v>
      </c>
    </row>
    <row r="669" spans="1:9">
      <c r="A669" s="54"/>
      <c r="B669" s="18"/>
      <c r="C669" s="50"/>
      <c r="D669" s="7"/>
      <c r="E669" s="37"/>
      <c r="F669" s="7"/>
      <c r="I669" s="78"/>
    </row>
    <row r="670" spans="1:9" ht="89.25">
      <c r="A670" s="54">
        <v>4</v>
      </c>
      <c r="B670" s="5" t="s">
        <v>223</v>
      </c>
      <c r="C670" s="50" t="s">
        <v>1060</v>
      </c>
      <c r="D670" s="34">
        <v>70.64</v>
      </c>
      <c r="E670" s="212">
        <v>0</v>
      </c>
      <c r="F670" s="7">
        <f>D670*E670</f>
        <v>0</v>
      </c>
    </row>
    <row r="671" spans="1:9">
      <c r="A671" s="19"/>
      <c r="B671" s="35"/>
      <c r="C671" s="27"/>
      <c r="D671" s="3"/>
      <c r="E671" s="43"/>
      <c r="F671" s="3"/>
      <c r="I671" s="78"/>
    </row>
    <row r="672" spans="1:9" ht="25.5">
      <c r="A672" s="8">
        <v>5</v>
      </c>
      <c r="B672" s="5" t="s">
        <v>921</v>
      </c>
      <c r="C672" s="50" t="s">
        <v>1060</v>
      </c>
      <c r="D672" s="34">
        <v>7.05</v>
      </c>
      <c r="E672" s="212">
        <v>0</v>
      </c>
      <c r="F672" s="7">
        <f>D672*E672</f>
        <v>0</v>
      </c>
    </row>
    <row r="673" spans="1:9">
      <c r="A673" s="54"/>
      <c r="B673" s="18"/>
      <c r="C673" s="50"/>
      <c r="D673" s="34"/>
      <c r="E673" s="37"/>
      <c r="F673" s="7"/>
    </row>
    <row r="674" spans="1:9" ht="38.25">
      <c r="A674" s="8">
        <v>6</v>
      </c>
      <c r="B674" s="5" t="s">
        <v>1247</v>
      </c>
      <c r="C674" s="50" t="s">
        <v>1060</v>
      </c>
      <c r="D674" s="34">
        <v>12.8</v>
      </c>
      <c r="E674" s="212">
        <v>0</v>
      </c>
      <c r="F674" s="7">
        <f>D674*E674</f>
        <v>0</v>
      </c>
    </row>
    <row r="675" spans="1:9">
      <c r="A675" s="54"/>
      <c r="B675" s="18"/>
      <c r="C675" s="50"/>
      <c r="D675" s="34"/>
      <c r="E675" s="37"/>
      <c r="F675" s="7"/>
    </row>
    <row r="676" spans="1:9" ht="25.5">
      <c r="A676" s="8">
        <v>7</v>
      </c>
      <c r="B676" s="5" t="s">
        <v>917</v>
      </c>
      <c r="C676" s="50"/>
      <c r="D676" s="34"/>
      <c r="E676" s="37"/>
      <c r="F676" s="7"/>
    </row>
    <row r="677" spans="1:9">
      <c r="A677" s="54" t="s">
        <v>887</v>
      </c>
      <c r="B677" s="18" t="s">
        <v>918</v>
      </c>
      <c r="C677" s="50" t="s">
        <v>1059</v>
      </c>
      <c r="D677" s="34">
        <v>0.23</v>
      </c>
      <c r="E677" s="212">
        <v>0</v>
      </c>
      <c r="F677" s="7">
        <f>D677*E677</f>
        <v>0</v>
      </c>
    </row>
    <row r="678" spans="1:9">
      <c r="A678" s="54" t="s">
        <v>887</v>
      </c>
      <c r="B678" s="18" t="s">
        <v>922</v>
      </c>
      <c r="C678" s="50" t="s">
        <v>1060</v>
      </c>
      <c r="D678" s="34">
        <v>1.1499999999999999</v>
      </c>
      <c r="E678" s="212">
        <v>0</v>
      </c>
      <c r="F678" s="7">
        <f>D678*E678</f>
        <v>0</v>
      </c>
    </row>
    <row r="679" spans="1:9">
      <c r="A679" s="54" t="s">
        <v>887</v>
      </c>
      <c r="B679" s="18" t="s">
        <v>919</v>
      </c>
      <c r="C679" s="50" t="s">
        <v>1060</v>
      </c>
      <c r="D679" s="34">
        <v>2.0499999999999998</v>
      </c>
      <c r="E679" s="212">
        <v>0</v>
      </c>
      <c r="F679" s="7">
        <f>D679*E679</f>
        <v>0</v>
      </c>
    </row>
    <row r="680" spans="1:9">
      <c r="A680" s="54" t="s">
        <v>887</v>
      </c>
      <c r="B680" s="18" t="s">
        <v>920</v>
      </c>
      <c r="C680" s="50" t="s">
        <v>1060</v>
      </c>
      <c r="D680" s="34">
        <v>1.1499999999999999</v>
      </c>
      <c r="E680" s="212">
        <v>0</v>
      </c>
      <c r="F680" s="7">
        <f>D680*E680</f>
        <v>0</v>
      </c>
    </row>
    <row r="681" spans="1:9">
      <c r="A681" s="19"/>
      <c r="B681" s="5"/>
      <c r="C681" s="27"/>
      <c r="D681" s="3"/>
      <c r="E681" s="43"/>
      <c r="F681" s="3"/>
      <c r="G681" s="4"/>
      <c r="I681" s="78"/>
    </row>
    <row r="682" spans="1:9">
      <c r="A682" s="8" t="s">
        <v>656</v>
      </c>
      <c r="B682" s="6" t="s">
        <v>1131</v>
      </c>
      <c r="C682" s="50"/>
      <c r="D682" s="7"/>
      <c r="E682" s="406">
        <f>SUM(F662:F680)</f>
        <v>0</v>
      </c>
      <c r="F682" s="406"/>
    </row>
    <row r="683" spans="1:9">
      <c r="A683" s="8"/>
      <c r="B683" s="6"/>
      <c r="C683" s="50"/>
      <c r="D683" s="7"/>
      <c r="E683" s="7"/>
      <c r="F683" s="7"/>
    </row>
    <row r="684" spans="1:9">
      <c r="A684" s="8"/>
      <c r="B684" s="6"/>
      <c r="C684" s="50"/>
      <c r="D684" s="7"/>
      <c r="E684" s="7"/>
      <c r="F684" s="7"/>
    </row>
    <row r="685" spans="1:9">
      <c r="A685" s="8"/>
      <c r="B685" s="6"/>
      <c r="C685" s="50"/>
      <c r="D685" s="7"/>
      <c r="E685" s="7"/>
      <c r="F685" s="7"/>
    </row>
    <row r="686" spans="1:9">
      <c r="A686" s="8"/>
      <c r="B686" s="6"/>
      <c r="C686" s="50"/>
      <c r="D686" s="7"/>
      <c r="E686" s="7"/>
      <c r="F686" s="7"/>
    </row>
    <row r="687" spans="1:9">
      <c r="A687" s="8"/>
      <c r="B687" s="6"/>
      <c r="C687" s="50"/>
      <c r="D687" s="7"/>
      <c r="E687" s="7"/>
      <c r="F687" s="7"/>
    </row>
    <row r="688" spans="1:9">
      <c r="A688" s="8"/>
      <c r="B688" s="6"/>
      <c r="C688" s="50"/>
      <c r="D688" s="7"/>
      <c r="E688" s="7"/>
      <c r="F688" s="7"/>
    </row>
    <row r="689" spans="1:6">
      <c r="A689" s="8"/>
      <c r="B689" s="6"/>
      <c r="C689" s="50"/>
      <c r="D689" s="7"/>
      <c r="E689" s="7"/>
      <c r="F689" s="7"/>
    </row>
    <row r="690" spans="1:6">
      <c r="A690" s="8"/>
      <c r="B690" s="6"/>
      <c r="C690" s="50"/>
      <c r="D690" s="7"/>
      <c r="E690" s="7"/>
      <c r="F690" s="7"/>
    </row>
    <row r="691" spans="1:6">
      <c r="A691" s="8"/>
      <c r="B691" s="6"/>
      <c r="C691" s="50"/>
      <c r="D691" s="7"/>
      <c r="E691" s="7"/>
      <c r="F691" s="7"/>
    </row>
    <row r="692" spans="1:6">
      <c r="A692" s="8"/>
      <c r="B692" s="6"/>
      <c r="C692" s="50"/>
      <c r="D692" s="7"/>
      <c r="E692" s="7"/>
      <c r="F692" s="7"/>
    </row>
    <row r="693" spans="1:6">
      <c r="A693" s="8"/>
      <c r="B693" s="6"/>
      <c r="C693" s="50"/>
      <c r="D693" s="7"/>
      <c r="E693" s="7"/>
      <c r="F693" s="7"/>
    </row>
    <row r="694" spans="1:6">
      <c r="A694" s="11" t="s">
        <v>817</v>
      </c>
      <c r="C694" s="50"/>
      <c r="D694" s="7"/>
      <c r="E694" s="7"/>
      <c r="F694" s="7"/>
    </row>
    <row r="695" spans="1:6">
      <c r="A695" s="11"/>
      <c r="C695" s="50"/>
      <c r="D695" s="7"/>
      <c r="E695" s="7"/>
      <c r="F695" s="7"/>
    </row>
    <row r="696" spans="1:6" ht="40.5" customHeight="1">
      <c r="A696" s="417" t="s">
        <v>949</v>
      </c>
      <c r="B696" s="417"/>
      <c r="C696" s="417"/>
      <c r="D696" s="417"/>
      <c r="E696" s="417"/>
      <c r="F696" s="417"/>
    </row>
    <row r="697" spans="1:6" ht="80.25" customHeight="1">
      <c r="A697" s="417" t="s">
        <v>1089</v>
      </c>
      <c r="B697" s="417"/>
      <c r="C697" s="417"/>
      <c r="D697" s="417"/>
      <c r="E697" s="417"/>
      <c r="F697" s="417"/>
    </row>
    <row r="698" spans="1:6" ht="54.75" customHeight="1">
      <c r="A698" s="417" t="s">
        <v>1077</v>
      </c>
      <c r="B698" s="417"/>
      <c r="C698" s="417"/>
      <c r="D698" s="417"/>
      <c r="E698" s="417"/>
      <c r="F698" s="417"/>
    </row>
    <row r="699" spans="1:6" ht="78" customHeight="1">
      <c r="A699" s="417" t="s">
        <v>948</v>
      </c>
      <c r="B699" s="417"/>
      <c r="C699" s="417"/>
      <c r="D699" s="417"/>
      <c r="E699" s="417"/>
      <c r="F699" s="417"/>
    </row>
    <row r="700" spans="1:6">
      <c r="A700" s="435" t="s">
        <v>984</v>
      </c>
      <c r="B700" s="435"/>
      <c r="C700" s="435"/>
      <c r="D700" s="435"/>
      <c r="E700" s="435"/>
      <c r="F700" s="435"/>
    </row>
    <row r="701" spans="1:6">
      <c r="A701" s="49"/>
      <c r="B701" s="11"/>
      <c r="C701" s="50"/>
      <c r="D701" s="7"/>
      <c r="E701" s="7"/>
      <c r="F701" s="7"/>
    </row>
    <row r="702" spans="1:6" ht="25.5">
      <c r="A702" s="12" t="s">
        <v>870</v>
      </c>
      <c r="B702" s="14" t="s">
        <v>871</v>
      </c>
      <c r="C702" s="16" t="s">
        <v>872</v>
      </c>
      <c r="D702" s="14" t="s">
        <v>873</v>
      </c>
      <c r="E702" s="14" t="s">
        <v>874</v>
      </c>
      <c r="F702" s="14" t="s">
        <v>875</v>
      </c>
    </row>
    <row r="703" spans="1:6">
      <c r="A703" s="12"/>
      <c r="B703" s="14"/>
      <c r="C703" s="16"/>
      <c r="D703" s="14"/>
      <c r="E703" s="14"/>
      <c r="F703" s="14"/>
    </row>
    <row r="704" spans="1:6" ht="63.75">
      <c r="A704" s="49">
        <v>1</v>
      </c>
      <c r="B704" s="5" t="s">
        <v>1154</v>
      </c>
      <c r="C704" s="50"/>
      <c r="D704" s="14"/>
      <c r="E704" s="14"/>
      <c r="F704" s="14"/>
    </row>
    <row r="705" spans="1:10">
      <c r="A705" s="8" t="s">
        <v>947</v>
      </c>
      <c r="B705" s="5" t="s">
        <v>1142</v>
      </c>
      <c r="C705" s="79" t="s">
        <v>787</v>
      </c>
      <c r="D705" s="34">
        <v>3</v>
      </c>
      <c r="E705" s="212">
        <v>0</v>
      </c>
      <c r="F705" s="7">
        <f>D705*E705</f>
        <v>0</v>
      </c>
    </row>
    <row r="706" spans="1:10">
      <c r="A706" s="8" t="s">
        <v>947</v>
      </c>
      <c r="B706" s="5" t="s">
        <v>1146</v>
      </c>
      <c r="C706" s="79" t="s">
        <v>787</v>
      </c>
      <c r="D706" s="34">
        <v>2</v>
      </c>
      <c r="E706" s="212">
        <v>0</v>
      </c>
      <c r="F706" s="7">
        <f>D706*E706</f>
        <v>0</v>
      </c>
      <c r="J706" s="10" t="s">
        <v>788</v>
      </c>
    </row>
    <row r="707" spans="1:10">
      <c r="A707" s="8" t="s">
        <v>947</v>
      </c>
      <c r="B707" s="5" t="s">
        <v>1143</v>
      </c>
      <c r="C707" s="79" t="s">
        <v>787</v>
      </c>
      <c r="D707" s="34">
        <v>6</v>
      </c>
      <c r="E707" s="212">
        <v>0</v>
      </c>
      <c r="F707" s="7">
        <f>D707*E707</f>
        <v>0</v>
      </c>
    </row>
    <row r="708" spans="1:10">
      <c r="A708" s="8" t="s">
        <v>947</v>
      </c>
      <c r="B708" s="5" t="s">
        <v>1144</v>
      </c>
      <c r="C708" s="79" t="s">
        <v>1060</v>
      </c>
      <c r="D708" s="34">
        <f>8.09+8.09+5.75+5.75</f>
        <v>27.68</v>
      </c>
      <c r="E708" s="212">
        <v>0</v>
      </c>
      <c r="F708" s="7">
        <f>D708*E708</f>
        <v>0</v>
      </c>
    </row>
    <row r="709" spans="1:10">
      <c r="A709" s="8" t="s">
        <v>947</v>
      </c>
      <c r="B709" s="5" t="s">
        <v>1145</v>
      </c>
      <c r="C709" s="79" t="s">
        <v>787</v>
      </c>
      <c r="D709" s="34">
        <v>3</v>
      </c>
      <c r="E709" s="212">
        <v>0</v>
      </c>
      <c r="F709" s="7">
        <f>D709*E709</f>
        <v>0</v>
      </c>
    </row>
    <row r="710" spans="1:10">
      <c r="A710" s="12"/>
      <c r="B710" s="14"/>
      <c r="C710" s="16"/>
      <c r="D710" s="14"/>
      <c r="E710" s="14"/>
      <c r="F710" s="14"/>
    </row>
    <row r="711" spans="1:10" ht="51">
      <c r="A711" s="49">
        <v>2</v>
      </c>
      <c r="B711" s="5" t="s">
        <v>1155</v>
      </c>
      <c r="C711" s="79"/>
      <c r="D711" s="14"/>
      <c r="E711" s="14"/>
      <c r="F711" s="14"/>
    </row>
    <row r="712" spans="1:10">
      <c r="A712" s="8" t="s">
        <v>947</v>
      </c>
      <c r="B712" s="5" t="s">
        <v>1147</v>
      </c>
      <c r="C712" s="79" t="s">
        <v>787</v>
      </c>
      <c r="D712" s="34">
        <v>3</v>
      </c>
      <c r="E712" s="212">
        <v>0</v>
      </c>
      <c r="F712" s="7">
        <f t="shared" ref="F712:F718" si="1">D712*E712</f>
        <v>0</v>
      </c>
    </row>
    <row r="713" spans="1:10">
      <c r="A713" s="8" t="s">
        <v>947</v>
      </c>
      <c r="B713" s="5" t="s">
        <v>1148</v>
      </c>
      <c r="C713" s="79" t="s">
        <v>787</v>
      </c>
      <c r="D713" s="34">
        <v>2</v>
      </c>
      <c r="E713" s="212">
        <v>0</v>
      </c>
      <c r="F713" s="7">
        <f t="shared" si="1"/>
        <v>0</v>
      </c>
    </row>
    <row r="714" spans="1:10">
      <c r="A714" s="8" t="s">
        <v>947</v>
      </c>
      <c r="B714" s="5" t="s">
        <v>1149</v>
      </c>
      <c r="C714" s="79" t="s">
        <v>787</v>
      </c>
      <c r="D714" s="34">
        <v>6</v>
      </c>
      <c r="E714" s="212">
        <v>0</v>
      </c>
      <c r="F714" s="7">
        <f t="shared" si="1"/>
        <v>0</v>
      </c>
    </row>
    <row r="715" spans="1:10">
      <c r="A715" s="8" t="s">
        <v>947</v>
      </c>
      <c r="B715" s="5" t="s">
        <v>1150</v>
      </c>
      <c r="C715" s="79" t="s">
        <v>1060</v>
      </c>
      <c r="D715" s="34">
        <f>8.09+8.09+5.75+5.75</f>
        <v>27.68</v>
      </c>
      <c r="E715" s="212">
        <v>0</v>
      </c>
      <c r="F715" s="7">
        <f t="shared" si="1"/>
        <v>0</v>
      </c>
    </row>
    <row r="716" spans="1:10">
      <c r="A716" s="8" t="s">
        <v>947</v>
      </c>
      <c r="B716" s="5" t="s">
        <v>1151</v>
      </c>
      <c r="C716" s="79" t="s">
        <v>787</v>
      </c>
      <c r="D716" s="34">
        <v>2</v>
      </c>
      <c r="E716" s="212">
        <v>0</v>
      </c>
      <c r="F716" s="7">
        <f t="shared" si="1"/>
        <v>0</v>
      </c>
    </row>
    <row r="717" spans="1:10">
      <c r="A717" s="8" t="s">
        <v>947</v>
      </c>
      <c r="B717" s="5" t="s">
        <v>1152</v>
      </c>
      <c r="C717" s="79" t="s">
        <v>787</v>
      </c>
      <c r="D717" s="34">
        <v>1</v>
      </c>
      <c r="E717" s="212">
        <v>0</v>
      </c>
      <c r="F717" s="7">
        <f t="shared" si="1"/>
        <v>0</v>
      </c>
    </row>
    <row r="718" spans="1:10">
      <c r="A718" s="8" t="s">
        <v>947</v>
      </c>
      <c r="B718" s="5" t="s">
        <v>1153</v>
      </c>
      <c r="C718" s="79" t="s">
        <v>787</v>
      </c>
      <c r="D718" s="34">
        <v>1</v>
      </c>
      <c r="E718" s="212">
        <v>0</v>
      </c>
      <c r="F718" s="7">
        <f t="shared" si="1"/>
        <v>0</v>
      </c>
    </row>
    <row r="719" spans="1:10">
      <c r="A719" s="12"/>
      <c r="B719" s="14"/>
      <c r="C719" s="16"/>
      <c r="D719" s="14"/>
      <c r="E719" s="14"/>
      <c r="F719" s="14"/>
    </row>
    <row r="720" spans="1:10" ht="38.25">
      <c r="A720" s="49">
        <v>3</v>
      </c>
      <c r="B720" s="5" t="s">
        <v>1156</v>
      </c>
      <c r="C720" s="13"/>
      <c r="D720" s="14"/>
      <c r="E720" s="14"/>
      <c r="F720" s="14"/>
    </row>
    <row r="721" spans="1:6">
      <c r="A721" s="8" t="s">
        <v>947</v>
      </c>
      <c r="B721" s="5" t="s">
        <v>1157</v>
      </c>
      <c r="C721" s="79" t="s">
        <v>787</v>
      </c>
      <c r="D721" s="7">
        <v>1</v>
      </c>
      <c r="E721" s="212">
        <v>0</v>
      </c>
      <c r="F721" s="7">
        <f>D721*E721</f>
        <v>0</v>
      </c>
    </row>
    <row r="722" spans="1:6">
      <c r="A722" s="8" t="s">
        <v>947</v>
      </c>
      <c r="B722" s="5" t="s">
        <v>1158</v>
      </c>
      <c r="C722" s="79" t="s">
        <v>787</v>
      </c>
      <c r="D722" s="7">
        <v>1</v>
      </c>
      <c r="E722" s="212">
        <v>0</v>
      </c>
      <c r="F722" s="7">
        <f>D722*E722</f>
        <v>0</v>
      </c>
    </row>
    <row r="723" spans="1:6">
      <c r="A723" s="8" t="s">
        <v>947</v>
      </c>
      <c r="B723" s="5" t="s">
        <v>1159</v>
      </c>
      <c r="C723" s="79" t="s">
        <v>787</v>
      </c>
      <c r="D723" s="7">
        <v>1</v>
      </c>
      <c r="E723" s="212">
        <v>0</v>
      </c>
      <c r="F723" s="7">
        <f>D723*E723</f>
        <v>0</v>
      </c>
    </row>
    <row r="724" spans="1:6">
      <c r="A724" s="8"/>
      <c r="B724" s="5"/>
      <c r="C724" s="79"/>
      <c r="D724" s="7"/>
      <c r="E724" s="14"/>
      <c r="F724" s="14"/>
    </row>
    <row r="725" spans="1:6" ht="63.75">
      <c r="A725" s="49">
        <v>4</v>
      </c>
      <c r="B725" s="5" t="s">
        <v>923</v>
      </c>
      <c r="D725" s="7"/>
      <c r="E725" s="14"/>
      <c r="F725" s="14"/>
    </row>
    <row r="726" spans="1:6">
      <c r="A726" s="99" t="s">
        <v>1116</v>
      </c>
      <c r="B726" s="5" t="s">
        <v>1161</v>
      </c>
      <c r="D726" s="7"/>
      <c r="E726" s="14"/>
      <c r="F726" s="14"/>
    </row>
    <row r="727" spans="1:6">
      <c r="A727" s="8" t="s">
        <v>947</v>
      </c>
      <c r="B727" s="5" t="s">
        <v>1160</v>
      </c>
      <c r="C727" s="79" t="s">
        <v>787</v>
      </c>
      <c r="D727" s="7">
        <v>10</v>
      </c>
      <c r="E727" s="212">
        <v>0</v>
      </c>
      <c r="F727" s="7">
        <f>D727*E727</f>
        <v>0</v>
      </c>
    </row>
    <row r="728" spans="1:6">
      <c r="A728" s="99" t="s">
        <v>1117</v>
      </c>
      <c r="B728" s="5" t="s">
        <v>1163</v>
      </c>
      <c r="D728" s="7"/>
      <c r="E728" s="14"/>
      <c r="F728" s="14"/>
    </row>
    <row r="729" spans="1:6">
      <c r="A729" s="8" t="s">
        <v>947</v>
      </c>
      <c r="B729" s="5" t="s">
        <v>1162</v>
      </c>
      <c r="C729" s="79" t="s">
        <v>787</v>
      </c>
      <c r="D729" s="7">
        <v>1</v>
      </c>
      <c r="E729" s="212">
        <v>0</v>
      </c>
      <c r="F729" s="7">
        <f>D729*E729</f>
        <v>0</v>
      </c>
    </row>
    <row r="730" spans="1:6">
      <c r="A730" s="99" t="s">
        <v>1164</v>
      </c>
      <c r="B730" s="5" t="s">
        <v>1165</v>
      </c>
      <c r="D730" s="7"/>
      <c r="E730" s="14"/>
      <c r="F730" s="14"/>
    </row>
    <row r="731" spans="1:6">
      <c r="A731" s="8" t="s">
        <v>947</v>
      </c>
      <c r="B731" s="5" t="s">
        <v>1166</v>
      </c>
      <c r="C731" s="79" t="s">
        <v>787</v>
      </c>
      <c r="D731" s="7">
        <v>23</v>
      </c>
      <c r="E731" s="212">
        <v>0</v>
      </c>
      <c r="F731" s="7">
        <f>D731*E731</f>
        <v>0</v>
      </c>
    </row>
    <row r="732" spans="1:6">
      <c r="A732" s="12"/>
      <c r="B732" s="14"/>
      <c r="C732" s="16"/>
      <c r="D732" s="14"/>
      <c r="E732" s="14"/>
      <c r="F732" s="14"/>
    </row>
    <row r="733" spans="1:6" ht="63.75">
      <c r="A733" s="49">
        <v>5</v>
      </c>
      <c r="B733" s="5" t="s">
        <v>824</v>
      </c>
      <c r="C733" s="79"/>
      <c r="D733" s="14"/>
      <c r="E733" s="14"/>
      <c r="F733" s="14"/>
    </row>
    <row r="734" spans="1:6">
      <c r="A734" s="99" t="s">
        <v>1116</v>
      </c>
      <c r="B734" s="5" t="s">
        <v>1161</v>
      </c>
      <c r="D734" s="14"/>
      <c r="E734" s="14"/>
      <c r="F734" s="14"/>
    </row>
    <row r="735" spans="1:6">
      <c r="A735" s="8" t="s">
        <v>947</v>
      </c>
      <c r="B735" s="5" t="s">
        <v>1168</v>
      </c>
      <c r="C735" s="79" t="s">
        <v>787</v>
      </c>
      <c r="D735" s="7">
        <v>1</v>
      </c>
      <c r="E735" s="212">
        <v>0</v>
      </c>
      <c r="F735" s="7">
        <f>D735*E735</f>
        <v>0</v>
      </c>
    </row>
    <row r="736" spans="1:6">
      <c r="A736" s="99" t="s">
        <v>1117</v>
      </c>
      <c r="B736" s="5" t="s">
        <v>1163</v>
      </c>
      <c r="D736" s="14"/>
      <c r="E736" s="14"/>
      <c r="F736" s="14"/>
    </row>
    <row r="737" spans="1:6">
      <c r="A737" s="8" t="s">
        <v>947</v>
      </c>
      <c r="B737" s="5" t="s">
        <v>1169</v>
      </c>
      <c r="C737" s="79" t="s">
        <v>787</v>
      </c>
      <c r="D737" s="7">
        <v>1</v>
      </c>
      <c r="E737" s="212">
        <v>0</v>
      </c>
      <c r="F737" s="7">
        <f>D737*E737</f>
        <v>0</v>
      </c>
    </row>
    <row r="738" spans="1:6">
      <c r="A738" s="99" t="s">
        <v>1164</v>
      </c>
      <c r="B738" s="5" t="s">
        <v>1165</v>
      </c>
      <c r="D738" s="7"/>
      <c r="E738" s="14"/>
      <c r="F738" s="14"/>
    </row>
    <row r="739" spans="1:6">
      <c r="A739" s="8" t="s">
        <v>947</v>
      </c>
      <c r="B739" s="5" t="s">
        <v>1167</v>
      </c>
      <c r="C739" s="79" t="s">
        <v>787</v>
      </c>
      <c r="D739" s="7">
        <v>3</v>
      </c>
      <c r="E739" s="212">
        <v>0</v>
      </c>
      <c r="F739" s="7">
        <f>D739*E739</f>
        <v>0</v>
      </c>
    </row>
    <row r="740" spans="1:6">
      <c r="A740" s="99" t="s">
        <v>1251</v>
      </c>
      <c r="B740" s="5" t="s">
        <v>1252</v>
      </c>
      <c r="D740" s="7"/>
      <c r="E740" s="14"/>
      <c r="F740" s="14"/>
    </row>
    <row r="741" spans="1:6">
      <c r="A741" s="8" t="s">
        <v>947</v>
      </c>
      <c r="B741" s="5" t="s">
        <v>1253</v>
      </c>
      <c r="C741" s="79" t="s">
        <v>787</v>
      </c>
      <c r="D741" s="7">
        <v>1</v>
      </c>
      <c r="E741" s="212">
        <v>0</v>
      </c>
      <c r="F741" s="7">
        <f>D741*E741</f>
        <v>0</v>
      </c>
    </row>
    <row r="742" spans="1:6">
      <c r="A742" s="8"/>
      <c r="B742" s="5"/>
      <c r="C742" s="79"/>
      <c r="D742" s="7"/>
      <c r="E742" s="14"/>
      <c r="F742" s="14"/>
    </row>
    <row r="743" spans="1:6" ht="51">
      <c r="A743" s="49">
        <v>6</v>
      </c>
      <c r="B743" s="5" t="s">
        <v>1170</v>
      </c>
      <c r="C743" s="79"/>
      <c r="D743" s="7"/>
      <c r="E743" s="14"/>
      <c r="F743" s="14"/>
    </row>
    <row r="744" spans="1:6">
      <c r="A744" s="99" t="s">
        <v>1116</v>
      </c>
      <c r="B744" s="5" t="s">
        <v>1161</v>
      </c>
      <c r="D744" s="14"/>
      <c r="E744" s="14"/>
      <c r="F744" s="14"/>
    </row>
    <row r="745" spans="1:6">
      <c r="A745" s="8" t="s">
        <v>947</v>
      </c>
      <c r="B745" s="5" t="s">
        <v>1171</v>
      </c>
      <c r="C745" s="79" t="s">
        <v>787</v>
      </c>
      <c r="D745" s="7">
        <v>11</v>
      </c>
      <c r="E745" s="212">
        <v>0</v>
      </c>
      <c r="F745" s="7">
        <f>D745*E745</f>
        <v>0</v>
      </c>
    </row>
    <row r="746" spans="1:6">
      <c r="A746" s="99" t="s">
        <v>1117</v>
      </c>
      <c r="B746" s="5" t="s">
        <v>1163</v>
      </c>
      <c r="D746" s="14"/>
      <c r="E746" s="14"/>
      <c r="F746" s="14"/>
    </row>
    <row r="747" spans="1:6">
      <c r="A747" s="8" t="s">
        <v>947</v>
      </c>
      <c r="B747" s="5" t="s">
        <v>1172</v>
      </c>
      <c r="C747" s="79" t="s">
        <v>787</v>
      </c>
      <c r="D747" s="7">
        <v>2</v>
      </c>
      <c r="E747" s="212">
        <v>0</v>
      </c>
      <c r="F747" s="7">
        <f>D747*E747</f>
        <v>0</v>
      </c>
    </row>
    <row r="748" spans="1:6">
      <c r="A748" s="99" t="s">
        <v>1164</v>
      </c>
      <c r="B748" s="5" t="s">
        <v>1165</v>
      </c>
      <c r="D748" s="7"/>
      <c r="E748" s="14"/>
      <c r="F748" s="14"/>
    </row>
    <row r="749" spans="1:6">
      <c r="A749" s="8" t="s">
        <v>947</v>
      </c>
      <c r="B749" s="5" t="s">
        <v>1173</v>
      </c>
      <c r="C749" s="79" t="s">
        <v>787</v>
      </c>
      <c r="D749" s="7">
        <v>25</v>
      </c>
      <c r="E749" s="212">
        <v>0</v>
      </c>
      <c r="F749" s="7">
        <f>D749*E749</f>
        <v>0</v>
      </c>
    </row>
    <row r="750" spans="1:6">
      <c r="A750" s="99" t="s">
        <v>1251</v>
      </c>
      <c r="B750" s="5" t="s">
        <v>1254</v>
      </c>
      <c r="D750" s="7"/>
      <c r="E750" s="14"/>
      <c r="F750" s="14"/>
    </row>
    <row r="751" spans="1:6">
      <c r="A751" s="8" t="s">
        <v>947</v>
      </c>
      <c r="B751" s="5" t="s">
        <v>1255</v>
      </c>
      <c r="C751" s="79" t="s">
        <v>787</v>
      </c>
      <c r="D751" s="7">
        <v>1</v>
      </c>
      <c r="E751" s="212">
        <v>0</v>
      </c>
      <c r="F751" s="7">
        <f>D751*E751</f>
        <v>0</v>
      </c>
    </row>
    <row r="752" spans="1:6">
      <c r="E752" s="14"/>
      <c r="F752" s="14"/>
    </row>
    <row r="753" spans="1:12" ht="38.25">
      <c r="A753" s="49">
        <v>7</v>
      </c>
      <c r="B753" s="5" t="s">
        <v>1174</v>
      </c>
      <c r="E753" s="14"/>
      <c r="F753" s="14"/>
    </row>
    <row r="754" spans="1:12">
      <c r="A754" s="99" t="s">
        <v>1116</v>
      </c>
      <c r="B754" s="5" t="s">
        <v>1161</v>
      </c>
      <c r="C754" s="50" t="s">
        <v>1060</v>
      </c>
      <c r="D754" s="7">
        <v>7.76</v>
      </c>
      <c r="E754" s="212">
        <v>0</v>
      </c>
      <c r="F754" s="7">
        <f>D754*E754</f>
        <v>0</v>
      </c>
    </row>
    <row r="755" spans="1:12">
      <c r="A755" s="99" t="s">
        <v>1117</v>
      </c>
      <c r="B755" s="5" t="s">
        <v>1175</v>
      </c>
      <c r="C755" s="50" t="s">
        <v>1060</v>
      </c>
      <c r="D755" s="7">
        <v>0.3</v>
      </c>
      <c r="E755" s="212">
        <v>0</v>
      </c>
      <c r="F755" s="7">
        <f>D755*E755</f>
        <v>0</v>
      </c>
    </row>
    <row r="756" spans="1:12">
      <c r="A756" s="99" t="s">
        <v>1164</v>
      </c>
      <c r="B756" s="5" t="s">
        <v>1165</v>
      </c>
      <c r="C756" s="50" t="s">
        <v>1060</v>
      </c>
      <c r="D756" s="7">
        <v>14</v>
      </c>
      <c r="E756" s="212">
        <v>0</v>
      </c>
      <c r="F756" s="7">
        <f>D756*E756</f>
        <v>0</v>
      </c>
    </row>
    <row r="757" spans="1:12">
      <c r="C757" s="50"/>
      <c r="D757" s="14"/>
      <c r="E757" s="213"/>
      <c r="F757" s="14"/>
    </row>
    <row r="758" spans="1:12" ht="38.25">
      <c r="A758" s="49">
        <v>8</v>
      </c>
      <c r="B758" s="5" t="s">
        <v>823</v>
      </c>
      <c r="D758" s="7"/>
      <c r="E758" s="14"/>
      <c r="F758" s="14"/>
      <c r="G758" s="50"/>
      <c r="H758" s="50"/>
      <c r="I758" s="50"/>
      <c r="L758" s="2" t="s">
        <v>1058</v>
      </c>
    </row>
    <row r="759" spans="1:12">
      <c r="A759" s="99" t="s">
        <v>1116</v>
      </c>
      <c r="B759" s="5" t="s">
        <v>1161</v>
      </c>
      <c r="C759" s="50" t="s">
        <v>1059</v>
      </c>
      <c r="D759" s="7">
        <v>1.81</v>
      </c>
      <c r="E759" s="212">
        <v>0</v>
      </c>
      <c r="F759" s="7">
        <f>D759*E759</f>
        <v>0</v>
      </c>
      <c r="G759" s="50"/>
      <c r="H759" s="50"/>
      <c r="I759" s="50"/>
    </row>
    <row r="760" spans="1:12">
      <c r="A760" s="99" t="s">
        <v>1117</v>
      </c>
      <c r="B760" s="5" t="s">
        <v>1165</v>
      </c>
      <c r="C760" s="50" t="s">
        <v>1059</v>
      </c>
      <c r="D760" s="7">
        <v>4.16</v>
      </c>
      <c r="E760" s="212">
        <v>0</v>
      </c>
      <c r="F760" s="7">
        <f>D760*E760</f>
        <v>0</v>
      </c>
      <c r="G760" s="50"/>
      <c r="H760" s="50"/>
      <c r="I760" s="50"/>
      <c r="L760" s="2" t="s">
        <v>788</v>
      </c>
    </row>
    <row r="761" spans="1:12" ht="51">
      <c r="A761" s="99" t="s">
        <v>1164</v>
      </c>
      <c r="B761" s="5" t="s">
        <v>648</v>
      </c>
      <c r="C761" s="50" t="s">
        <v>1059</v>
      </c>
      <c r="D761" s="7">
        <v>3.93</v>
      </c>
      <c r="E761" s="212">
        <v>0</v>
      </c>
      <c r="F761" s="7">
        <f>D761*E761</f>
        <v>0</v>
      </c>
      <c r="G761" s="50"/>
      <c r="H761" s="50"/>
      <c r="I761" s="50"/>
    </row>
    <row r="762" spans="1:12">
      <c r="A762" s="99"/>
      <c r="B762" s="5"/>
      <c r="C762" s="50"/>
      <c r="D762" s="7"/>
      <c r="E762" s="14"/>
      <c r="F762" s="14"/>
      <c r="G762" s="50"/>
      <c r="H762" s="50"/>
      <c r="I762" s="50"/>
    </row>
    <row r="763" spans="1:12" ht="51">
      <c r="A763" s="49">
        <v>9</v>
      </c>
      <c r="B763" s="5" t="s">
        <v>867</v>
      </c>
      <c r="C763" s="10" t="s">
        <v>1059</v>
      </c>
      <c r="D763" s="7">
        <v>0.4</v>
      </c>
      <c r="E763" s="212">
        <v>0</v>
      </c>
      <c r="F763" s="7">
        <f>D763*E763</f>
        <v>0</v>
      </c>
      <c r="G763" s="50"/>
      <c r="H763" s="50"/>
      <c r="I763" s="50"/>
    </row>
    <row r="764" spans="1:12">
      <c r="A764" s="99"/>
      <c r="B764" s="5"/>
      <c r="C764" s="50"/>
      <c r="D764" s="7"/>
      <c r="E764" s="14"/>
      <c r="F764" s="14"/>
      <c r="G764" s="50"/>
      <c r="H764" s="50"/>
      <c r="I764" s="50"/>
    </row>
    <row r="765" spans="1:12" ht="51">
      <c r="A765" s="49">
        <v>10</v>
      </c>
      <c r="B765" s="5" t="s">
        <v>1024</v>
      </c>
      <c r="C765" s="50"/>
      <c r="D765" s="7"/>
      <c r="E765" s="14"/>
      <c r="F765" s="14"/>
      <c r="G765" s="50"/>
      <c r="H765" s="50"/>
      <c r="I765" s="50"/>
      <c r="K765" s="2" t="s">
        <v>1058</v>
      </c>
    </row>
    <row r="766" spans="1:12" ht="38.25">
      <c r="A766" s="99" t="s">
        <v>1116</v>
      </c>
      <c r="B766" s="5" t="s">
        <v>924</v>
      </c>
      <c r="C766" s="50" t="s">
        <v>787</v>
      </c>
      <c r="D766" s="7">
        <v>8</v>
      </c>
      <c r="E766" s="212">
        <v>0</v>
      </c>
      <c r="F766" s="7">
        <f>D766*E766</f>
        <v>0</v>
      </c>
      <c r="G766" s="50"/>
      <c r="H766" s="50"/>
      <c r="I766" s="50"/>
    </row>
    <row r="767" spans="1:12">
      <c r="A767" s="99" t="s">
        <v>1117</v>
      </c>
      <c r="B767" s="5" t="s">
        <v>1176</v>
      </c>
      <c r="C767" s="50" t="s">
        <v>787</v>
      </c>
      <c r="D767" s="7">
        <v>4</v>
      </c>
      <c r="E767" s="212">
        <v>0</v>
      </c>
      <c r="F767" s="7">
        <f>D767*E767</f>
        <v>0</v>
      </c>
      <c r="G767" s="50"/>
      <c r="H767" s="50"/>
      <c r="I767" s="50"/>
    </row>
    <row r="768" spans="1:12">
      <c r="A768" s="99"/>
      <c r="B768" s="5"/>
      <c r="C768" s="50"/>
      <c r="D768" s="7"/>
      <c r="E768" s="14"/>
      <c r="F768" s="14"/>
      <c r="G768" s="50"/>
      <c r="H768" s="50"/>
      <c r="I768" s="50"/>
    </row>
    <row r="769" spans="1:9" ht="114.75">
      <c r="A769" s="49">
        <v>11</v>
      </c>
      <c r="B769" s="5" t="s">
        <v>856</v>
      </c>
      <c r="D769" s="7"/>
      <c r="E769" s="14"/>
      <c r="F769" s="14"/>
      <c r="G769" s="50"/>
      <c r="H769" s="14"/>
      <c r="I769" s="50" t="s">
        <v>788</v>
      </c>
    </row>
    <row r="770" spans="1:9">
      <c r="A770" s="99" t="s">
        <v>1116</v>
      </c>
      <c r="B770" s="5" t="s">
        <v>860</v>
      </c>
      <c r="D770" s="7"/>
      <c r="E770" s="14"/>
      <c r="F770" s="14"/>
      <c r="G770" s="50"/>
      <c r="H770" s="50"/>
      <c r="I770" s="50"/>
    </row>
    <row r="771" spans="1:9">
      <c r="A771" s="8" t="s">
        <v>947</v>
      </c>
      <c r="B771" s="5" t="s">
        <v>861</v>
      </c>
      <c r="C771" s="79" t="s">
        <v>787</v>
      </c>
      <c r="D771" s="7">
        <v>1</v>
      </c>
      <c r="E771" s="212">
        <v>0</v>
      </c>
      <c r="F771" s="7">
        <f>D771*E771</f>
        <v>0</v>
      </c>
      <c r="G771" s="50"/>
      <c r="H771" s="50"/>
      <c r="I771" s="50"/>
    </row>
    <row r="772" spans="1:9">
      <c r="A772" s="8" t="s">
        <v>947</v>
      </c>
      <c r="B772" s="5" t="s">
        <v>857</v>
      </c>
      <c r="C772" s="79" t="s">
        <v>787</v>
      </c>
      <c r="D772" s="7">
        <v>1</v>
      </c>
      <c r="E772" s="212">
        <v>0</v>
      </c>
      <c r="F772" s="7">
        <f>D772*E772</f>
        <v>0</v>
      </c>
      <c r="G772" s="50"/>
      <c r="H772" s="50"/>
      <c r="I772" s="50"/>
    </row>
    <row r="773" spans="1:9">
      <c r="A773" s="8" t="s">
        <v>947</v>
      </c>
      <c r="B773" s="5" t="s">
        <v>858</v>
      </c>
      <c r="C773" s="79" t="s">
        <v>787</v>
      </c>
      <c r="D773" s="7">
        <v>1</v>
      </c>
      <c r="E773" s="212">
        <v>0</v>
      </c>
      <c r="F773" s="7">
        <f>D773*E773</f>
        <v>0</v>
      </c>
      <c r="G773" s="50"/>
      <c r="H773" s="50"/>
      <c r="I773" s="50"/>
    </row>
    <row r="774" spans="1:9">
      <c r="A774" s="99" t="s">
        <v>1117</v>
      </c>
      <c r="B774" s="5" t="s">
        <v>859</v>
      </c>
      <c r="D774" s="7"/>
      <c r="E774" s="14"/>
      <c r="F774" s="14"/>
      <c r="G774" s="50"/>
      <c r="H774" s="50"/>
      <c r="I774" s="50"/>
    </row>
    <row r="775" spans="1:9">
      <c r="A775" s="8" t="s">
        <v>947</v>
      </c>
      <c r="B775" s="5" t="s">
        <v>862</v>
      </c>
      <c r="C775" s="79" t="s">
        <v>787</v>
      </c>
      <c r="D775" s="7">
        <v>1</v>
      </c>
      <c r="E775" s="212">
        <v>0</v>
      </c>
      <c r="F775" s="7">
        <f t="shared" ref="F775:F780" si="2">D775*E775</f>
        <v>0</v>
      </c>
      <c r="G775" s="50"/>
      <c r="H775" s="50"/>
      <c r="I775" s="50"/>
    </row>
    <row r="776" spans="1:9">
      <c r="A776" s="8" t="s">
        <v>947</v>
      </c>
      <c r="B776" s="5" t="s">
        <v>863</v>
      </c>
      <c r="C776" s="79" t="s">
        <v>787</v>
      </c>
      <c r="D776" s="7">
        <v>1</v>
      </c>
      <c r="E776" s="212">
        <v>0</v>
      </c>
      <c r="F776" s="7">
        <f t="shared" si="2"/>
        <v>0</v>
      </c>
      <c r="G776" s="50"/>
      <c r="H776" s="50"/>
      <c r="I776" s="50"/>
    </row>
    <row r="777" spans="1:9">
      <c r="A777" s="8" t="s">
        <v>947</v>
      </c>
      <c r="B777" s="5" t="s">
        <v>864</v>
      </c>
      <c r="C777" s="79" t="s">
        <v>787</v>
      </c>
      <c r="D777" s="7">
        <v>1</v>
      </c>
      <c r="E777" s="212">
        <v>0</v>
      </c>
      <c r="F777" s="7">
        <f t="shared" si="2"/>
        <v>0</v>
      </c>
      <c r="G777" s="50"/>
      <c r="H777" s="50"/>
      <c r="I777" s="50"/>
    </row>
    <row r="778" spans="1:9">
      <c r="A778" s="8" t="s">
        <v>947</v>
      </c>
      <c r="B778" s="5" t="s">
        <v>865</v>
      </c>
      <c r="C778" s="79" t="s">
        <v>787</v>
      </c>
      <c r="D778" s="7">
        <v>1</v>
      </c>
      <c r="E778" s="212">
        <v>0</v>
      </c>
      <c r="F778" s="7">
        <f t="shared" si="2"/>
        <v>0</v>
      </c>
      <c r="G778" s="50"/>
      <c r="H778" s="50"/>
      <c r="I778" s="50"/>
    </row>
    <row r="779" spans="1:9">
      <c r="A779" s="8" t="s">
        <v>947</v>
      </c>
      <c r="B779" s="5" t="s">
        <v>866</v>
      </c>
      <c r="C779" s="79" t="s">
        <v>787</v>
      </c>
      <c r="D779" s="7">
        <v>1</v>
      </c>
      <c r="E779" s="212">
        <v>0</v>
      </c>
      <c r="F779" s="7">
        <f t="shared" si="2"/>
        <v>0</v>
      </c>
      <c r="G779" s="50"/>
      <c r="H779" s="50"/>
      <c r="I779" s="50"/>
    </row>
    <row r="780" spans="1:9">
      <c r="A780" s="99" t="s">
        <v>1164</v>
      </c>
      <c r="B780" s="5" t="s">
        <v>1054</v>
      </c>
      <c r="C780" s="79" t="s">
        <v>1060</v>
      </c>
      <c r="D780" s="7">
        <f>0.6+0.17+2.95+0.17+0.3+0.17</f>
        <v>4.3600000000000003</v>
      </c>
      <c r="E780" s="212">
        <v>0</v>
      </c>
      <c r="F780" s="7">
        <f t="shared" si="2"/>
        <v>0</v>
      </c>
      <c r="G780" s="50"/>
      <c r="H780" s="50"/>
      <c r="I780" s="50"/>
    </row>
    <row r="781" spans="1:9">
      <c r="A781" s="8"/>
      <c r="B781" s="5"/>
      <c r="C781" s="79"/>
      <c r="D781" s="7"/>
      <c r="E781" s="14"/>
      <c r="F781" s="14"/>
      <c r="G781" s="50"/>
      <c r="H781" s="50"/>
      <c r="I781" s="50"/>
    </row>
    <row r="782" spans="1:9">
      <c r="A782" s="8" t="s">
        <v>655</v>
      </c>
      <c r="B782" s="6" t="s">
        <v>1132</v>
      </c>
      <c r="C782" s="50"/>
      <c r="D782" s="14"/>
      <c r="E782" s="406">
        <f>SUM(F704:F780)</f>
        <v>0</v>
      </c>
      <c r="F782" s="406"/>
    </row>
    <row r="783" spans="1:9">
      <c r="A783" s="8"/>
      <c r="B783" s="6"/>
      <c r="C783" s="50"/>
      <c r="D783" s="14"/>
      <c r="E783" s="14"/>
      <c r="F783" s="14"/>
    </row>
    <row r="784" spans="1:9">
      <c r="A784" s="443" t="s">
        <v>818</v>
      </c>
      <c r="B784" s="443"/>
      <c r="C784" s="22"/>
      <c r="D784" s="22"/>
      <c r="E784" s="22"/>
      <c r="F784" s="22"/>
    </row>
    <row r="785" spans="1:6">
      <c r="A785" s="48"/>
      <c r="B785" s="59"/>
      <c r="C785" s="22"/>
      <c r="D785" s="22"/>
      <c r="E785" s="22"/>
      <c r="F785" s="22"/>
    </row>
    <row r="786" spans="1:6" ht="151.5" customHeight="1">
      <c r="A786" s="417" t="s">
        <v>1228</v>
      </c>
      <c r="B786" s="417"/>
      <c r="C786" s="417"/>
      <c r="D786" s="417"/>
      <c r="E786" s="417"/>
      <c r="F786" s="417"/>
    </row>
    <row r="787" spans="1:6" ht="108.75" customHeight="1">
      <c r="A787" s="417" t="s">
        <v>1217</v>
      </c>
      <c r="B787" s="417"/>
      <c r="C787" s="417"/>
      <c r="D787" s="417"/>
      <c r="E787" s="417"/>
      <c r="F787" s="417"/>
    </row>
    <row r="788" spans="1:6">
      <c r="A788" s="46"/>
      <c r="B788" s="46"/>
      <c r="C788" s="46"/>
      <c r="D788" s="46"/>
      <c r="E788" s="46"/>
      <c r="F788" s="46"/>
    </row>
    <row r="789" spans="1:6">
      <c r="A789" s="425" t="s">
        <v>870</v>
      </c>
      <c r="B789" s="424" t="s">
        <v>871</v>
      </c>
      <c r="C789" s="425" t="s">
        <v>872</v>
      </c>
      <c r="D789" s="424" t="s">
        <v>873</v>
      </c>
      <c r="E789" s="424" t="s">
        <v>874</v>
      </c>
      <c r="F789" s="424" t="s">
        <v>875</v>
      </c>
    </row>
    <row r="790" spans="1:6">
      <c r="A790" s="425"/>
      <c r="B790" s="424"/>
      <c r="C790" s="425"/>
      <c r="D790" s="424"/>
      <c r="E790" s="424"/>
      <c r="F790" s="424"/>
    </row>
    <row r="791" spans="1:6">
      <c r="A791" s="49"/>
      <c r="B791" s="5"/>
      <c r="C791" s="50"/>
      <c r="D791" s="7"/>
      <c r="E791" s="7"/>
      <c r="F791" s="7"/>
    </row>
    <row r="792" spans="1:6" ht="25.5">
      <c r="A792" s="48">
        <v>1</v>
      </c>
      <c r="B792" s="59" t="s">
        <v>236</v>
      </c>
      <c r="C792" s="23" t="s">
        <v>1059</v>
      </c>
      <c r="D792" s="7">
        <v>230.57</v>
      </c>
      <c r="E792" s="212">
        <v>0</v>
      </c>
      <c r="F792" s="7">
        <f>D792*E792</f>
        <v>0</v>
      </c>
    </row>
    <row r="793" spans="1:6">
      <c r="A793" s="49"/>
      <c r="B793" s="5"/>
      <c r="C793" s="50"/>
      <c r="D793" s="7"/>
      <c r="E793" s="7"/>
      <c r="F793" s="7"/>
    </row>
    <row r="794" spans="1:6" ht="79.5" customHeight="1">
      <c r="A794" s="48">
        <v>2</v>
      </c>
      <c r="B794" s="18" t="s">
        <v>1141</v>
      </c>
      <c r="C794" s="23" t="s">
        <v>1059</v>
      </c>
      <c r="D794" s="7">
        <v>230.57</v>
      </c>
      <c r="E794" s="212">
        <v>0</v>
      </c>
      <c r="F794" s="7">
        <f>D794*E794</f>
        <v>0</v>
      </c>
    </row>
    <row r="795" spans="1:6">
      <c r="A795" s="49"/>
      <c r="B795" s="5"/>
      <c r="C795" s="50"/>
      <c r="D795" s="7"/>
      <c r="E795" s="7"/>
      <c r="F795" s="7"/>
    </row>
    <row r="796" spans="1:6" ht="38.25">
      <c r="A796" s="48">
        <v>3</v>
      </c>
      <c r="B796" s="18" t="s">
        <v>938</v>
      </c>
      <c r="C796" s="23" t="s">
        <v>1060</v>
      </c>
      <c r="D796" s="7">
        <v>139.87</v>
      </c>
      <c r="E796" s="212">
        <v>0</v>
      </c>
      <c r="F796" s="7">
        <f>D796*E796</f>
        <v>0</v>
      </c>
    </row>
    <row r="797" spans="1:6">
      <c r="A797" s="49"/>
      <c r="B797" s="5"/>
      <c r="C797" s="50"/>
      <c r="D797" s="7"/>
      <c r="E797" s="7"/>
      <c r="F797" s="7"/>
    </row>
    <row r="798" spans="1:6">
      <c r="A798" s="8" t="s">
        <v>1124</v>
      </c>
      <c r="B798" s="6" t="s">
        <v>939</v>
      </c>
      <c r="C798" s="50"/>
      <c r="D798" s="7"/>
      <c r="E798" s="406">
        <f>SUM(F792:F796)</f>
        <v>0</v>
      </c>
      <c r="F798" s="406"/>
    </row>
    <row r="799" spans="1:6">
      <c r="A799" s="8"/>
      <c r="B799" s="6"/>
      <c r="C799" s="50"/>
      <c r="D799" s="7"/>
      <c r="E799" s="7"/>
      <c r="F799" s="7"/>
    </row>
    <row r="800" spans="1:6">
      <c r="A800" s="422" t="s">
        <v>819</v>
      </c>
      <c r="B800" s="422"/>
      <c r="C800" s="422"/>
      <c r="D800" s="422"/>
      <c r="E800" s="422"/>
      <c r="F800" s="422"/>
    </row>
    <row r="801" spans="1:11">
      <c r="A801" s="11"/>
      <c r="B801" s="5"/>
    </row>
    <row r="802" spans="1:11" ht="159.75" customHeight="1">
      <c r="A802" s="417" t="s">
        <v>898</v>
      </c>
      <c r="B802" s="417"/>
      <c r="C802" s="417"/>
      <c r="D802" s="417"/>
      <c r="E802" s="417"/>
      <c r="F802" s="417"/>
    </row>
    <row r="803" spans="1:11" ht="179.25" customHeight="1">
      <c r="A803" s="417" t="s">
        <v>796</v>
      </c>
      <c r="B803" s="417"/>
      <c r="C803" s="417"/>
      <c r="D803" s="417"/>
      <c r="E803" s="417"/>
      <c r="F803" s="417"/>
    </row>
    <row r="804" spans="1:11">
      <c r="A804" s="46"/>
      <c r="B804" s="46"/>
      <c r="C804" s="46"/>
      <c r="D804" s="46"/>
      <c r="E804" s="46"/>
      <c r="F804" s="46"/>
    </row>
    <row r="805" spans="1:11" ht="24">
      <c r="A805" s="89" t="s">
        <v>870</v>
      </c>
      <c r="B805" s="14" t="s">
        <v>871</v>
      </c>
      <c r="C805" s="89" t="s">
        <v>872</v>
      </c>
      <c r="D805" s="14" t="s">
        <v>873</v>
      </c>
      <c r="E805" s="14" t="s">
        <v>874</v>
      </c>
      <c r="F805" s="14" t="s">
        <v>875</v>
      </c>
    </row>
    <row r="806" spans="1:11" ht="12.75" customHeight="1">
      <c r="A806" s="15"/>
      <c r="B806" s="5"/>
      <c r="C806" s="13"/>
      <c r="D806" s="14"/>
      <c r="E806" s="14"/>
      <c r="F806" s="14"/>
    </row>
    <row r="807" spans="1:11" ht="51">
      <c r="A807" s="8">
        <v>1</v>
      </c>
      <c r="B807" s="6" t="s">
        <v>1009</v>
      </c>
      <c r="E807" s="90"/>
      <c r="F807" s="90"/>
    </row>
    <row r="808" spans="1:11">
      <c r="A808" s="8" t="s">
        <v>887</v>
      </c>
      <c r="B808" s="6" t="s">
        <v>1007</v>
      </c>
      <c r="C808" s="50" t="s">
        <v>1059</v>
      </c>
      <c r="D808" s="7">
        <v>846.61</v>
      </c>
      <c r="E808" s="212">
        <v>0</v>
      </c>
      <c r="F808" s="7">
        <f>D808*E808</f>
        <v>0</v>
      </c>
      <c r="G808" s="50"/>
      <c r="K808" s="101"/>
    </row>
    <row r="809" spans="1:11">
      <c r="A809" s="8" t="s">
        <v>887</v>
      </c>
      <c r="B809" s="6" t="s">
        <v>1008</v>
      </c>
      <c r="C809" s="50" t="s">
        <v>1059</v>
      </c>
      <c r="D809" s="7">
        <v>300.32</v>
      </c>
      <c r="E809" s="212">
        <v>0</v>
      </c>
      <c r="F809" s="7">
        <f>D809*E809</f>
        <v>0</v>
      </c>
      <c r="G809" s="50"/>
    </row>
    <row r="810" spans="1:11">
      <c r="A810" s="8" t="s">
        <v>887</v>
      </c>
      <c r="B810" s="6" t="s">
        <v>1177</v>
      </c>
      <c r="C810" s="50" t="s">
        <v>1059</v>
      </c>
      <c r="D810" s="7">
        <v>13.53</v>
      </c>
      <c r="E810" s="212">
        <v>0</v>
      </c>
      <c r="F810" s="7">
        <f>D810*E810</f>
        <v>0</v>
      </c>
      <c r="G810" s="50"/>
    </row>
    <row r="811" spans="1:11">
      <c r="A811" s="8"/>
      <c r="B811" s="6"/>
      <c r="C811" s="50"/>
      <c r="D811" s="7"/>
      <c r="E811" s="90"/>
      <c r="F811" s="90"/>
      <c r="G811" s="50"/>
    </row>
    <row r="812" spans="1:11" ht="102">
      <c r="A812" s="8">
        <v>2</v>
      </c>
      <c r="B812" s="6" t="s">
        <v>235</v>
      </c>
      <c r="C812" s="50"/>
      <c r="D812" s="7"/>
      <c r="E812" s="90"/>
      <c r="F812" s="90"/>
      <c r="G812" s="50"/>
    </row>
    <row r="813" spans="1:11">
      <c r="A813" s="8" t="s">
        <v>887</v>
      </c>
      <c r="B813" s="6" t="s">
        <v>1007</v>
      </c>
      <c r="C813" s="50" t="s">
        <v>1059</v>
      </c>
      <c r="D813" s="7">
        <v>846.61</v>
      </c>
      <c r="E813" s="212">
        <v>0</v>
      </c>
      <c r="F813" s="7">
        <f>D813*E813</f>
        <v>0</v>
      </c>
      <c r="G813" s="50"/>
      <c r="K813" s="101"/>
    </row>
    <row r="814" spans="1:11">
      <c r="A814" s="8" t="s">
        <v>887</v>
      </c>
      <c r="B814" s="6" t="s">
        <v>1008</v>
      </c>
      <c r="C814" s="50" t="s">
        <v>1059</v>
      </c>
      <c r="D814" s="7">
        <v>300.32</v>
      </c>
      <c r="E814" s="212">
        <v>0</v>
      </c>
      <c r="F814" s="7">
        <f>D814*E814</f>
        <v>0</v>
      </c>
      <c r="G814" s="50"/>
    </row>
    <row r="815" spans="1:11">
      <c r="A815" s="8" t="s">
        <v>887</v>
      </c>
      <c r="B815" s="6" t="s">
        <v>1177</v>
      </c>
      <c r="C815" s="50" t="s">
        <v>1059</v>
      </c>
      <c r="D815" s="7">
        <v>13.53</v>
      </c>
      <c r="E815" s="212">
        <v>0</v>
      </c>
      <c r="F815" s="7">
        <f>D815*E815</f>
        <v>0</v>
      </c>
      <c r="G815" s="50"/>
    </row>
    <row r="816" spans="1:11">
      <c r="A816" s="8"/>
      <c r="B816" s="6"/>
      <c r="C816" s="50"/>
      <c r="D816" s="7"/>
      <c r="E816" s="90"/>
      <c r="F816" s="90"/>
    </row>
    <row r="817" spans="1:6">
      <c r="A817" s="99" t="s">
        <v>1226</v>
      </c>
      <c r="B817" s="6" t="s">
        <v>1218</v>
      </c>
      <c r="C817" s="50"/>
      <c r="D817" s="7"/>
      <c r="E817" s="406">
        <f>SUM(F807:F815)</f>
        <v>0</v>
      </c>
      <c r="F817" s="406"/>
    </row>
    <row r="818" spans="1:6">
      <c r="A818" s="49"/>
      <c r="B818" s="6"/>
      <c r="C818" s="50"/>
      <c r="D818" s="7"/>
      <c r="E818" s="7"/>
      <c r="F818" s="7"/>
    </row>
    <row r="819" spans="1:6">
      <c r="A819" s="92" t="s">
        <v>820</v>
      </c>
      <c r="B819" s="92"/>
      <c r="C819" s="113"/>
      <c r="D819" s="114"/>
      <c r="E819" s="115"/>
      <c r="F819" s="115"/>
    </row>
    <row r="820" spans="1:6">
      <c r="A820" s="80"/>
      <c r="B820" s="35"/>
      <c r="C820" s="36"/>
      <c r="D820" s="34"/>
      <c r="E820" s="7"/>
      <c r="F820" s="7"/>
    </row>
    <row r="821" spans="1:6" ht="180" customHeight="1">
      <c r="A821" s="411" t="s">
        <v>893</v>
      </c>
      <c r="B821" s="411"/>
      <c r="C821" s="411"/>
      <c r="D821" s="411"/>
      <c r="E821" s="411"/>
      <c r="F821" s="411"/>
    </row>
    <row r="822" spans="1:6" ht="41.25" customHeight="1">
      <c r="A822" s="411" t="s">
        <v>894</v>
      </c>
      <c r="B822" s="411"/>
      <c r="C822" s="411"/>
      <c r="D822" s="411"/>
      <c r="E822" s="411"/>
      <c r="F822" s="411"/>
    </row>
    <row r="823" spans="1:6">
      <c r="A823" s="411" t="s">
        <v>895</v>
      </c>
      <c r="B823" s="411"/>
      <c r="C823" s="411"/>
      <c r="D823" s="411"/>
      <c r="E823" s="411"/>
      <c r="F823" s="411"/>
    </row>
    <row r="824" spans="1:6" ht="91.5" customHeight="1">
      <c r="A824" s="411" t="s">
        <v>1005</v>
      </c>
      <c r="B824" s="411"/>
      <c r="C824" s="411"/>
      <c r="D824" s="411"/>
      <c r="E824" s="411"/>
      <c r="F824" s="411"/>
    </row>
    <row r="825" spans="1:6">
      <c r="A825" s="110"/>
      <c r="B825" s="110"/>
      <c r="C825" s="110"/>
      <c r="D825" s="110"/>
      <c r="E825" s="110"/>
      <c r="F825" s="110"/>
    </row>
    <row r="826" spans="1:6">
      <c r="A826" s="425" t="s">
        <v>870</v>
      </c>
      <c r="B826" s="424" t="s">
        <v>871</v>
      </c>
      <c r="C826" s="425" t="s">
        <v>872</v>
      </c>
      <c r="D826" s="424" t="s">
        <v>873</v>
      </c>
      <c r="E826" s="415" t="s">
        <v>874</v>
      </c>
      <c r="F826" s="415" t="s">
        <v>875</v>
      </c>
    </row>
    <row r="827" spans="1:6">
      <c r="A827" s="425"/>
      <c r="B827" s="424"/>
      <c r="C827" s="425"/>
      <c r="D827" s="424"/>
      <c r="E827" s="415"/>
      <c r="F827" s="415"/>
    </row>
    <row r="828" spans="1:6">
      <c r="A828" s="87"/>
      <c r="B828" s="84"/>
      <c r="C828" s="87"/>
      <c r="D828" s="84"/>
      <c r="E828" s="103"/>
      <c r="F828" s="103"/>
    </row>
    <row r="829" spans="1:6" ht="76.5">
      <c r="A829" s="48">
        <v>1</v>
      </c>
      <c r="B829" s="5" t="s">
        <v>904</v>
      </c>
      <c r="C829" s="23" t="s">
        <v>1059</v>
      </c>
      <c r="D829" s="7">
        <v>16.420000000000002</v>
      </c>
      <c r="E829" s="212">
        <v>0</v>
      </c>
      <c r="F829" s="7">
        <f>D829*E829</f>
        <v>0</v>
      </c>
    </row>
    <row r="830" spans="1:6">
      <c r="A830" s="87"/>
      <c r="B830" s="84"/>
      <c r="C830" s="87"/>
      <c r="D830" s="84"/>
      <c r="E830" s="103"/>
      <c r="F830" s="103"/>
    </row>
    <row r="831" spans="1:6" ht="76.5">
      <c r="A831" s="48">
        <v>2</v>
      </c>
      <c r="B831" s="5" t="s">
        <v>1137</v>
      </c>
      <c r="C831" s="23" t="s">
        <v>1059</v>
      </c>
      <c r="D831" s="7">
        <v>12.54</v>
      </c>
      <c r="E831" s="212">
        <v>0</v>
      </c>
      <c r="F831" s="7">
        <f>D831*E831</f>
        <v>0</v>
      </c>
    </row>
    <row r="832" spans="1:6">
      <c r="A832" s="87"/>
      <c r="B832" s="84"/>
      <c r="C832" s="87"/>
      <c r="D832" s="84"/>
      <c r="E832" s="103"/>
      <c r="F832" s="103"/>
    </row>
    <row r="833" spans="1:11" ht="114.75">
      <c r="A833" s="48">
        <v>3</v>
      </c>
      <c r="B833" s="5" t="s">
        <v>1140</v>
      </c>
      <c r="E833" s="103"/>
      <c r="F833" s="103"/>
    </row>
    <row r="834" spans="1:11">
      <c r="A834" s="87" t="s">
        <v>887</v>
      </c>
      <c r="B834" s="5" t="s">
        <v>1138</v>
      </c>
      <c r="C834" s="23" t="s">
        <v>1059</v>
      </c>
      <c r="D834" s="7">
        <v>28.12</v>
      </c>
      <c r="E834" s="212">
        <v>0</v>
      </c>
      <c r="F834" s="7">
        <f>D834*E834</f>
        <v>0</v>
      </c>
    </row>
    <row r="835" spans="1:11">
      <c r="A835" s="87" t="s">
        <v>887</v>
      </c>
      <c r="B835" s="5" t="s">
        <v>1139</v>
      </c>
      <c r="C835" s="23" t="s">
        <v>787</v>
      </c>
      <c r="D835" s="7">
        <v>10</v>
      </c>
      <c r="E835" s="212">
        <v>0</v>
      </c>
      <c r="F835" s="7">
        <f>D835*E835</f>
        <v>0</v>
      </c>
      <c r="H835" s="408"/>
      <c r="I835" s="408"/>
      <c r="J835" s="408"/>
      <c r="K835" s="408"/>
    </row>
    <row r="836" spans="1:11">
      <c r="D836" s="7"/>
      <c r="E836" s="7"/>
      <c r="F836" s="7"/>
    </row>
    <row r="837" spans="1:11">
      <c r="A837" s="8" t="s">
        <v>797</v>
      </c>
      <c r="B837" s="28" t="s">
        <v>889</v>
      </c>
      <c r="C837" s="36"/>
      <c r="D837" s="7"/>
      <c r="E837" s="406">
        <f>SUM(F829:F835)</f>
        <v>0</v>
      </c>
      <c r="F837" s="406"/>
    </row>
    <row r="838" spans="1:11">
      <c r="A838" s="8"/>
      <c r="B838" s="28"/>
      <c r="C838" s="36"/>
      <c r="D838" s="7"/>
      <c r="E838" s="7"/>
      <c r="F838" s="7"/>
    </row>
    <row r="839" spans="1:11">
      <c r="A839" s="11" t="s">
        <v>821</v>
      </c>
      <c r="B839" s="11"/>
    </row>
    <row r="841" spans="1:11" ht="24">
      <c r="A841" s="89" t="s">
        <v>870</v>
      </c>
      <c r="B841" s="14" t="s">
        <v>871</v>
      </c>
      <c r="C841" s="91" t="s">
        <v>872</v>
      </c>
      <c r="D841" s="14" t="s">
        <v>873</v>
      </c>
      <c r="E841" s="14" t="s">
        <v>874</v>
      </c>
      <c r="F841" s="14" t="s">
        <v>875</v>
      </c>
    </row>
    <row r="842" spans="1:11">
      <c r="A842" s="15"/>
      <c r="C842" s="13"/>
      <c r="D842" s="14"/>
      <c r="E842" s="14"/>
      <c r="F842" s="14"/>
    </row>
    <row r="843" spans="1:11">
      <c r="A843" s="8">
        <v>1</v>
      </c>
      <c r="B843" s="6" t="s">
        <v>877</v>
      </c>
      <c r="C843" s="50" t="s">
        <v>787</v>
      </c>
      <c r="D843" s="7">
        <v>5</v>
      </c>
      <c r="E843" s="212">
        <v>0</v>
      </c>
      <c r="F843" s="7">
        <f>D843*E843</f>
        <v>0</v>
      </c>
    </row>
    <row r="844" spans="1:11">
      <c r="A844" s="8"/>
      <c r="B844" s="6"/>
      <c r="D844" s="7"/>
      <c r="E844" s="7"/>
      <c r="F844" s="7"/>
    </row>
    <row r="845" spans="1:11">
      <c r="A845" s="8">
        <v>2</v>
      </c>
      <c r="B845" s="5" t="s">
        <v>1088</v>
      </c>
      <c r="C845" s="50" t="s">
        <v>787</v>
      </c>
      <c r="D845" s="7">
        <v>5</v>
      </c>
      <c r="E845" s="212">
        <v>0</v>
      </c>
      <c r="F845" s="7">
        <f>D845*E845</f>
        <v>0</v>
      </c>
    </row>
    <row r="846" spans="1:11">
      <c r="A846" s="8"/>
      <c r="B846" s="5"/>
      <c r="C846" s="50"/>
      <c r="D846" s="7"/>
      <c r="E846" s="7"/>
    </row>
    <row r="847" spans="1:11">
      <c r="A847" s="29" t="s">
        <v>822</v>
      </c>
      <c r="B847" s="28" t="s">
        <v>878</v>
      </c>
      <c r="C847" s="4"/>
      <c r="D847" s="4"/>
      <c r="E847" s="413">
        <f>SUM(F843:F845)</f>
        <v>0</v>
      </c>
      <c r="F847" s="414"/>
    </row>
    <row r="848" spans="1:11">
      <c r="A848" s="29"/>
      <c r="B848" s="28"/>
      <c r="C848" s="4"/>
      <c r="D848" s="4"/>
      <c r="E848" s="4"/>
      <c r="F848" s="7"/>
    </row>
    <row r="849" spans="1:8">
      <c r="A849" s="29"/>
      <c r="B849" s="28"/>
      <c r="C849" s="4"/>
      <c r="D849" s="4"/>
      <c r="E849" s="4"/>
      <c r="F849" s="7"/>
    </row>
    <row r="850" spans="1:8">
      <c r="A850" s="29"/>
      <c r="B850" s="28"/>
      <c r="C850" s="4"/>
      <c r="D850" s="4"/>
      <c r="E850" s="4"/>
      <c r="F850" s="7"/>
    </row>
    <row r="851" spans="1:8">
      <c r="A851" s="11" t="s">
        <v>962</v>
      </c>
      <c r="B851" s="11"/>
      <c r="E851" s="4"/>
      <c r="F851" s="7"/>
    </row>
    <row r="852" spans="1:8">
      <c r="E852" s="4"/>
      <c r="F852" s="7"/>
    </row>
    <row r="853" spans="1:8" ht="24">
      <c r="A853" s="89" t="s">
        <v>870</v>
      </c>
      <c r="B853" s="14" t="s">
        <v>871</v>
      </c>
      <c r="C853" s="91" t="s">
        <v>872</v>
      </c>
      <c r="D853" s="14" t="s">
        <v>873</v>
      </c>
      <c r="E853" s="14" t="s">
        <v>874</v>
      </c>
      <c r="F853" s="14" t="s">
        <v>875</v>
      </c>
      <c r="H853" s="10" t="s">
        <v>788</v>
      </c>
    </row>
    <row r="854" spans="1:8">
      <c r="A854" s="15"/>
      <c r="C854" s="13"/>
      <c r="D854" s="14"/>
      <c r="E854" s="4"/>
      <c r="F854" s="7"/>
    </row>
    <row r="855" spans="1:8" ht="63.75">
      <c r="A855" s="8">
        <v>1</v>
      </c>
      <c r="B855" s="6" t="s">
        <v>978</v>
      </c>
      <c r="E855" s="4"/>
      <c r="F855" s="7"/>
    </row>
    <row r="856" spans="1:8">
      <c r="A856" s="8" t="s">
        <v>887</v>
      </c>
      <c r="B856" s="6" t="s">
        <v>963</v>
      </c>
      <c r="C856" s="50"/>
      <c r="D856" s="7"/>
      <c r="E856" s="4"/>
      <c r="F856" s="7"/>
    </row>
    <row r="857" spans="1:8">
      <c r="A857" s="8" t="s">
        <v>887</v>
      </c>
      <c r="B857" s="6" t="s">
        <v>964</v>
      </c>
      <c r="C857" s="50"/>
      <c r="D857" s="7"/>
      <c r="E857" s="4"/>
      <c r="F857" s="7"/>
    </row>
    <row r="858" spans="1:8">
      <c r="A858" s="8" t="s">
        <v>887</v>
      </c>
      <c r="B858" s="6" t="s">
        <v>965</v>
      </c>
      <c r="C858" s="50"/>
      <c r="D858" s="7"/>
      <c r="E858" s="4"/>
      <c r="F858" s="7"/>
    </row>
    <row r="859" spans="1:8">
      <c r="A859" s="8" t="s">
        <v>887</v>
      </c>
      <c r="B859" s="6" t="s">
        <v>966</v>
      </c>
      <c r="C859" s="50"/>
      <c r="D859" s="7"/>
      <c r="E859" s="4"/>
      <c r="F859" s="7"/>
    </row>
    <row r="860" spans="1:8">
      <c r="A860" s="8" t="s">
        <v>887</v>
      </c>
      <c r="B860" s="6" t="s">
        <v>967</v>
      </c>
      <c r="C860" s="50"/>
      <c r="D860" s="7"/>
      <c r="E860" s="4"/>
      <c r="F860" s="7"/>
    </row>
    <row r="861" spans="1:8" ht="38.25">
      <c r="A861" s="8" t="s">
        <v>887</v>
      </c>
      <c r="B861" s="6" t="s">
        <v>968</v>
      </c>
      <c r="C861" s="50"/>
      <c r="D861" s="7"/>
      <c r="E861" s="4"/>
      <c r="F861" s="7"/>
    </row>
    <row r="862" spans="1:8" ht="25.5">
      <c r="A862" s="8" t="s">
        <v>887</v>
      </c>
      <c r="B862" s="6" t="s">
        <v>969</v>
      </c>
      <c r="C862" s="50"/>
      <c r="D862" s="7"/>
      <c r="E862" s="4"/>
      <c r="F862" s="7"/>
    </row>
    <row r="863" spans="1:8" ht="25.5">
      <c r="A863" s="8" t="s">
        <v>887</v>
      </c>
      <c r="B863" s="6" t="s">
        <v>970</v>
      </c>
      <c r="C863" s="50"/>
      <c r="D863" s="7"/>
      <c r="E863" s="4"/>
      <c r="F863" s="7"/>
    </row>
    <row r="864" spans="1:8" ht="25.5">
      <c r="A864" s="8" t="s">
        <v>887</v>
      </c>
      <c r="B864" s="6" t="s">
        <v>971</v>
      </c>
      <c r="C864" s="50"/>
      <c r="D864" s="7"/>
      <c r="E864" s="4"/>
      <c r="F864" s="7"/>
    </row>
    <row r="865" spans="1:6" ht="25.5">
      <c r="A865" s="8" t="s">
        <v>887</v>
      </c>
      <c r="B865" s="6" t="s">
        <v>973</v>
      </c>
      <c r="C865" s="50"/>
      <c r="D865" s="7"/>
      <c r="E865" s="4"/>
      <c r="F865" s="7"/>
    </row>
    <row r="866" spans="1:6">
      <c r="A866" s="8" t="s">
        <v>887</v>
      </c>
      <c r="B866" s="6" t="s">
        <v>972</v>
      </c>
      <c r="C866" s="50"/>
      <c r="D866" s="7"/>
      <c r="E866" s="4"/>
      <c r="F866" s="7"/>
    </row>
    <row r="867" spans="1:6">
      <c r="A867" s="8" t="s">
        <v>887</v>
      </c>
      <c r="B867" s="6" t="s">
        <v>974</v>
      </c>
      <c r="C867" s="50"/>
      <c r="D867" s="7"/>
      <c r="E867" s="4"/>
      <c r="F867" s="7"/>
    </row>
    <row r="868" spans="1:6">
      <c r="A868" s="8" t="s">
        <v>887</v>
      </c>
      <c r="B868" s="6" t="s">
        <v>975</v>
      </c>
      <c r="C868" s="50"/>
      <c r="D868" s="7"/>
      <c r="E868" s="4"/>
      <c r="F868" s="7"/>
    </row>
    <row r="869" spans="1:6" ht="25.5">
      <c r="A869" s="8" t="s">
        <v>887</v>
      </c>
      <c r="B869" s="6" t="s">
        <v>976</v>
      </c>
      <c r="C869" s="50"/>
      <c r="D869" s="7"/>
      <c r="E869" s="4"/>
      <c r="F869" s="7"/>
    </row>
    <row r="870" spans="1:6" ht="25.5">
      <c r="A870" s="8" t="s">
        <v>887</v>
      </c>
      <c r="B870" s="6" t="s">
        <v>977</v>
      </c>
      <c r="C870" s="50" t="s">
        <v>1204</v>
      </c>
      <c r="D870" s="7">
        <v>1</v>
      </c>
      <c r="E870" s="212">
        <v>0</v>
      </c>
      <c r="F870" s="7">
        <f>D870*E870</f>
        <v>0</v>
      </c>
    </row>
    <row r="871" spans="1:6">
      <c r="A871" s="8"/>
      <c r="B871" s="5"/>
      <c r="C871" s="50"/>
      <c r="D871" s="7"/>
      <c r="E871" s="4"/>
      <c r="F871" s="7"/>
    </row>
    <row r="872" spans="1:6">
      <c r="A872" s="29" t="s">
        <v>822</v>
      </c>
      <c r="B872" s="28" t="s">
        <v>979</v>
      </c>
      <c r="C872" s="4"/>
      <c r="D872" s="4"/>
      <c r="E872" s="413">
        <f>F870</f>
        <v>0</v>
      </c>
      <c r="F872" s="414"/>
    </row>
    <row r="873" spans="1:6">
      <c r="A873" s="29"/>
      <c r="B873" s="28"/>
      <c r="C873" s="4"/>
      <c r="D873" s="4"/>
      <c r="E873" s="4"/>
      <c r="F873" s="7"/>
    </row>
    <row r="874" spans="1:6">
      <c r="A874" s="29"/>
      <c r="B874" s="28"/>
      <c r="C874" s="4"/>
      <c r="D874" s="4"/>
      <c r="E874" s="4"/>
      <c r="F874" s="7"/>
    </row>
    <row r="875" spans="1:6">
      <c r="A875" s="29"/>
      <c r="B875" s="28"/>
      <c r="C875" s="4"/>
      <c r="D875" s="4"/>
      <c r="E875" s="4"/>
      <c r="F875" s="7"/>
    </row>
    <row r="876" spans="1:6">
      <c r="A876" s="29"/>
      <c r="B876" s="28"/>
      <c r="C876" s="4"/>
      <c r="D876" s="4"/>
      <c r="E876" s="4"/>
      <c r="F876" s="7"/>
    </row>
    <row r="877" spans="1:6">
      <c r="A877" s="29"/>
      <c r="B877" s="28"/>
      <c r="C877" s="4"/>
      <c r="D877" s="4"/>
      <c r="E877" s="4"/>
      <c r="F877" s="7"/>
    </row>
    <row r="878" spans="1:6">
      <c r="A878" s="29"/>
      <c r="B878" s="28"/>
      <c r="C878" s="4"/>
      <c r="D878" s="4"/>
      <c r="E878" s="4"/>
      <c r="F878" s="7"/>
    </row>
    <row r="879" spans="1:6">
      <c r="A879" s="29"/>
      <c r="B879" s="28"/>
      <c r="C879" s="4"/>
      <c r="D879" s="4"/>
      <c r="E879" s="4"/>
      <c r="F879" s="7"/>
    </row>
    <row r="880" spans="1:6">
      <c r="A880" s="29"/>
      <c r="B880" s="28"/>
      <c r="C880" s="4"/>
      <c r="D880" s="4"/>
      <c r="E880" s="4"/>
      <c r="F880" s="7"/>
    </row>
    <row r="881" spans="1:6">
      <c r="A881" s="29"/>
      <c r="B881" s="28"/>
      <c r="C881" s="4"/>
      <c r="D881" s="4"/>
      <c r="E881" s="4"/>
      <c r="F881" s="7"/>
    </row>
    <row r="882" spans="1:6">
      <c r="A882" s="29"/>
      <c r="B882" s="28"/>
      <c r="C882" s="4"/>
      <c r="D882" s="4"/>
      <c r="E882" s="4"/>
      <c r="F882" s="7"/>
    </row>
    <row r="883" spans="1:6">
      <c r="A883" s="29"/>
      <c r="B883" s="28"/>
      <c r="C883" s="4"/>
      <c r="D883" s="4"/>
      <c r="E883" s="4"/>
      <c r="F883" s="7"/>
    </row>
    <row r="884" spans="1:6">
      <c r="A884" s="29"/>
      <c r="B884" s="28"/>
      <c r="C884" s="4"/>
      <c r="D884" s="4"/>
      <c r="E884" s="4"/>
      <c r="F884" s="7"/>
    </row>
    <row r="885" spans="1:6">
      <c r="A885" s="29"/>
      <c r="B885" s="28"/>
      <c r="C885" s="4"/>
      <c r="D885" s="4"/>
      <c r="E885" s="4"/>
      <c r="F885" s="7"/>
    </row>
    <row r="886" spans="1:6">
      <c r="A886" s="29"/>
      <c r="B886" s="28"/>
      <c r="C886" s="4"/>
      <c r="D886" s="4"/>
      <c r="E886" s="4"/>
      <c r="F886" s="7"/>
    </row>
    <row r="887" spans="1:6">
      <c r="A887" s="29"/>
      <c r="B887" s="28"/>
      <c r="C887" s="4"/>
      <c r="D887" s="4"/>
      <c r="E887" s="4"/>
      <c r="F887" s="7"/>
    </row>
    <row r="888" spans="1:6">
      <c r="A888" s="29"/>
      <c r="B888" s="28"/>
      <c r="C888" s="4"/>
      <c r="D888" s="4"/>
      <c r="E888" s="4"/>
      <c r="F888" s="7"/>
    </row>
    <row r="889" spans="1:6">
      <c r="A889" s="29"/>
      <c r="B889" s="28"/>
      <c r="C889" s="4"/>
      <c r="D889" s="4"/>
      <c r="E889" s="4"/>
      <c r="F889" s="7"/>
    </row>
    <row r="890" spans="1:6">
      <c r="A890" s="29"/>
      <c r="B890" s="28"/>
      <c r="C890" s="4"/>
      <c r="D890" s="4"/>
      <c r="E890" s="4"/>
      <c r="F890" s="7"/>
    </row>
    <row r="891" spans="1:6">
      <c r="A891" s="29"/>
      <c r="B891" s="28"/>
      <c r="C891" s="4"/>
      <c r="D891" s="4"/>
      <c r="E891" s="4"/>
      <c r="F891" s="7"/>
    </row>
    <row r="892" spans="1:6">
      <c r="A892" s="29"/>
      <c r="B892" s="28"/>
      <c r="C892" s="4"/>
      <c r="D892" s="4"/>
      <c r="E892" s="4"/>
      <c r="F892" s="7"/>
    </row>
    <row r="893" spans="1:6">
      <c r="A893" s="29"/>
      <c r="B893" s="28"/>
      <c r="C893" s="4"/>
      <c r="D893" s="4"/>
      <c r="E893" s="4"/>
      <c r="F893" s="7"/>
    </row>
    <row r="894" spans="1:6">
      <c r="A894" s="29"/>
      <c r="B894" s="33" t="s">
        <v>886</v>
      </c>
      <c r="C894" s="50"/>
      <c r="D894" s="81"/>
      <c r="E894" s="81"/>
      <c r="F894" s="81"/>
    </row>
    <row r="895" spans="1:6">
      <c r="A895" s="29"/>
      <c r="B895" s="28"/>
      <c r="C895" s="50"/>
      <c r="D895" s="20"/>
      <c r="E895" s="7"/>
      <c r="F895" s="7"/>
    </row>
    <row r="896" spans="1:6">
      <c r="A896" s="8" t="s">
        <v>880</v>
      </c>
      <c r="B896" s="6" t="s">
        <v>1017</v>
      </c>
      <c r="C896" s="50"/>
      <c r="D896" s="20"/>
      <c r="E896" s="406">
        <f>E515</f>
        <v>0</v>
      </c>
      <c r="F896" s="406"/>
    </row>
    <row r="897" spans="1:6">
      <c r="A897" s="8" t="s">
        <v>891</v>
      </c>
      <c r="B897" s="6" t="s">
        <v>792</v>
      </c>
      <c r="C897" s="50"/>
      <c r="D897" s="81"/>
      <c r="E897" s="412">
        <f>E547</f>
        <v>0</v>
      </c>
      <c r="F897" s="412"/>
    </row>
    <row r="898" spans="1:6">
      <c r="A898" s="8" t="s">
        <v>1083</v>
      </c>
      <c r="B898" s="6" t="s">
        <v>793</v>
      </c>
      <c r="C898" s="50"/>
      <c r="D898" s="20"/>
      <c r="E898" s="406">
        <f>E575</f>
        <v>0</v>
      </c>
      <c r="F898" s="406"/>
    </row>
    <row r="899" spans="1:6">
      <c r="A899" s="8" t="s">
        <v>1074</v>
      </c>
      <c r="B899" s="6" t="s">
        <v>1103</v>
      </c>
      <c r="C899" s="50"/>
      <c r="D899" s="20"/>
      <c r="E899" s="406">
        <f>E618</f>
        <v>0</v>
      </c>
      <c r="F899" s="406"/>
    </row>
    <row r="900" spans="1:6">
      <c r="A900" s="8" t="s">
        <v>1182</v>
      </c>
      <c r="B900" s="6" t="s">
        <v>1102</v>
      </c>
      <c r="C900" s="50"/>
      <c r="D900" s="20"/>
      <c r="E900" s="406">
        <f>E650</f>
        <v>0</v>
      </c>
      <c r="F900" s="406"/>
    </row>
    <row r="901" spans="1:6">
      <c r="A901" s="8" t="s">
        <v>656</v>
      </c>
      <c r="B901" s="6" t="s">
        <v>794</v>
      </c>
      <c r="E901" s="407">
        <f>E682</f>
        <v>0</v>
      </c>
      <c r="F901" s="408"/>
    </row>
    <row r="902" spans="1:6">
      <c r="A902" s="8" t="s">
        <v>655</v>
      </c>
      <c r="B902" s="6" t="s">
        <v>795</v>
      </c>
      <c r="E902" s="407">
        <f>E782</f>
        <v>0</v>
      </c>
      <c r="F902" s="408"/>
    </row>
    <row r="903" spans="1:6">
      <c r="A903" s="8" t="s">
        <v>1124</v>
      </c>
      <c r="B903" s="6" t="s">
        <v>1055</v>
      </c>
      <c r="E903" s="407">
        <f>E798</f>
        <v>0</v>
      </c>
      <c r="F903" s="408"/>
    </row>
    <row r="904" spans="1:6">
      <c r="A904" s="8" t="s">
        <v>1226</v>
      </c>
      <c r="B904" s="6" t="s">
        <v>790</v>
      </c>
      <c r="E904" s="407">
        <f>E817</f>
        <v>0</v>
      </c>
      <c r="F904" s="408"/>
    </row>
    <row r="905" spans="1:6">
      <c r="A905" s="8" t="s">
        <v>797</v>
      </c>
      <c r="B905" s="6" t="s">
        <v>993</v>
      </c>
      <c r="E905" s="407">
        <f>E837</f>
        <v>0</v>
      </c>
      <c r="F905" s="408"/>
    </row>
    <row r="906" spans="1:6">
      <c r="A906" s="8" t="s">
        <v>822</v>
      </c>
      <c r="B906" s="6" t="s">
        <v>1219</v>
      </c>
      <c r="E906" s="407">
        <f>E847</f>
        <v>0</v>
      </c>
      <c r="F906" s="408"/>
    </row>
    <row r="907" spans="1:6">
      <c r="A907" s="8" t="s">
        <v>912</v>
      </c>
      <c r="B907" s="6" t="s">
        <v>913</v>
      </c>
      <c r="C907" s="12"/>
      <c r="D907" s="14"/>
      <c r="E907" s="409">
        <f>E872</f>
        <v>0</v>
      </c>
      <c r="F907" s="410"/>
    </row>
    <row r="908" spans="1:6">
      <c r="C908" s="50"/>
      <c r="D908" s="20"/>
      <c r="E908" s="7"/>
      <c r="F908" s="7"/>
    </row>
    <row r="909" spans="1:6">
      <c r="A909" s="31" t="s">
        <v>1118</v>
      </c>
      <c r="B909" s="30" t="s">
        <v>1119</v>
      </c>
      <c r="C909" s="50"/>
      <c r="D909" s="20"/>
      <c r="E909" s="406">
        <f>SUM(E896:F907)</f>
        <v>0</v>
      </c>
      <c r="F909" s="406"/>
    </row>
    <row r="910" spans="1:6">
      <c r="A910" s="31"/>
      <c r="B910" s="30"/>
      <c r="C910" s="50"/>
      <c r="D910" s="20"/>
      <c r="E910" s="7"/>
      <c r="F910" s="7"/>
    </row>
    <row r="911" spans="1:6">
      <c r="A911" s="31"/>
      <c r="B911" s="30"/>
      <c r="C911" s="50"/>
      <c r="D911" s="20"/>
      <c r="E911" s="7"/>
      <c r="F911" s="7"/>
    </row>
    <row r="912" spans="1:6">
      <c r="A912" s="31"/>
      <c r="B912" s="30"/>
      <c r="C912" s="50"/>
      <c r="D912" s="20"/>
      <c r="E912" s="7"/>
      <c r="F912" s="7"/>
    </row>
    <row r="913" spans="1:6">
      <c r="A913" s="31"/>
      <c r="B913" s="30"/>
      <c r="C913" s="50"/>
      <c r="D913" s="20"/>
      <c r="E913" s="7"/>
      <c r="F913" s="7"/>
    </row>
    <row r="914" spans="1:6" ht="15.75">
      <c r="A914" s="405" t="s">
        <v>1120</v>
      </c>
      <c r="B914" s="405"/>
      <c r="C914" s="50"/>
      <c r="D914" s="20"/>
      <c r="E914" s="7"/>
      <c r="F914" s="7"/>
    </row>
    <row r="915" spans="1:6">
      <c r="A915" s="29"/>
      <c r="B915" s="28"/>
    </row>
    <row r="916" spans="1:6">
      <c r="A916" s="31"/>
      <c r="B916" s="30" t="s">
        <v>1121</v>
      </c>
      <c r="E916" s="407">
        <f>E475</f>
        <v>0</v>
      </c>
      <c r="F916" s="408"/>
    </row>
    <row r="917" spans="1:6">
      <c r="A917" s="31"/>
      <c r="B917" s="30"/>
    </row>
    <row r="918" spans="1:6">
      <c r="A918" s="31"/>
      <c r="B918" s="30" t="s">
        <v>1122</v>
      </c>
      <c r="D918" s="81"/>
      <c r="E918" s="412">
        <f>E909</f>
        <v>0</v>
      </c>
      <c r="F918" s="412"/>
    </row>
    <row r="919" spans="1:6">
      <c r="A919" s="29"/>
      <c r="B919" s="28"/>
      <c r="D919" s="81"/>
      <c r="E919" s="81"/>
      <c r="F919" s="81"/>
    </row>
    <row r="920" spans="1:6">
      <c r="A920" s="29"/>
      <c r="B920" s="28"/>
      <c r="D920" s="81"/>
      <c r="E920" s="82"/>
      <c r="F920" s="82"/>
    </row>
    <row r="921" spans="1:6" ht="15">
      <c r="A921" s="29"/>
      <c r="B921" s="32" t="s">
        <v>1123</v>
      </c>
      <c r="D921" s="81"/>
      <c r="E921" s="416">
        <f>E916+E918</f>
        <v>0</v>
      </c>
      <c r="F921" s="416"/>
    </row>
    <row r="922" spans="1:6" ht="15">
      <c r="A922" s="29"/>
      <c r="B922" s="32"/>
      <c r="D922" s="81"/>
      <c r="E922" s="82"/>
      <c r="F922" s="82"/>
    </row>
  </sheetData>
  <sheetProtection password="E19D" sheet="1"/>
  <mergeCells count="191">
    <mergeCell ref="A182:F182"/>
    <mergeCell ref="E826:E827"/>
    <mergeCell ref="A586:F586"/>
    <mergeCell ref="A388:F388"/>
    <mergeCell ref="A348:F348"/>
    <mergeCell ref="A142:F142"/>
    <mergeCell ref="A177:F177"/>
    <mergeCell ref="A181:F181"/>
    <mergeCell ref="A183:F183"/>
    <mergeCell ref="A178:F178"/>
    <mergeCell ref="E172:F172"/>
    <mergeCell ref="A786:F786"/>
    <mergeCell ref="A179:F179"/>
    <mergeCell ref="A180:F180"/>
    <mergeCell ref="A143:F143"/>
    <mergeCell ref="H835:K835"/>
    <mergeCell ref="A824:F824"/>
    <mergeCell ref="A826:A827"/>
    <mergeCell ref="B826:B827"/>
    <mergeCell ref="C826:C827"/>
    <mergeCell ref="D826:D827"/>
    <mergeCell ref="A433:F433"/>
    <mergeCell ref="A654:F654"/>
    <mergeCell ref="A657:F657"/>
    <mergeCell ref="E817:F817"/>
    <mergeCell ref="A787:F787"/>
    <mergeCell ref="A656:F656"/>
    <mergeCell ref="A803:F803"/>
    <mergeCell ref="A802:F802"/>
    <mergeCell ref="A655:F655"/>
    <mergeCell ref="A784:B784"/>
    <mergeCell ref="A435:F435"/>
    <mergeCell ref="A553:F553"/>
    <mergeCell ref="A191:F191"/>
    <mergeCell ref="A192:F192"/>
    <mergeCell ref="A281:F281"/>
    <mergeCell ref="E472:F472"/>
    <mergeCell ref="A519:F519"/>
    <mergeCell ref="A483:F483"/>
    <mergeCell ref="E515:F515"/>
    <mergeCell ref="A517:B517"/>
    <mergeCell ref="A346:F346"/>
    <mergeCell ref="A554:F554"/>
    <mergeCell ref="A184:F184"/>
    <mergeCell ref="A189:F189"/>
    <mergeCell ref="A187:F187"/>
    <mergeCell ref="E326:F326"/>
    <mergeCell ref="E274:F274"/>
    <mergeCell ref="E264:F264"/>
    <mergeCell ref="A185:F185"/>
    <mergeCell ref="E341:F341"/>
    <mergeCell ref="A389:F389"/>
    <mergeCell ref="A350:F350"/>
    <mergeCell ref="A144:F144"/>
    <mergeCell ref="A145:F145"/>
    <mergeCell ref="E383:F383"/>
    <mergeCell ref="A193:F193"/>
    <mergeCell ref="A190:F190"/>
    <mergeCell ref="A282:F282"/>
    <mergeCell ref="A345:F345"/>
    <mergeCell ref="A331:F331"/>
    <mergeCell ref="A280:F280"/>
    <mergeCell ref="E471:F471"/>
    <mergeCell ref="A349:F349"/>
    <mergeCell ref="A387:F387"/>
    <mergeCell ref="A392:F392"/>
    <mergeCell ref="E465:F465"/>
    <mergeCell ref="E466:F466"/>
    <mergeCell ref="E467:F467"/>
    <mergeCell ref="A352:F352"/>
    <mergeCell ref="A434:F434"/>
    <mergeCell ref="A31:F31"/>
    <mergeCell ref="E473:F473"/>
    <mergeCell ref="A176:F176"/>
    <mergeCell ref="A268:F268"/>
    <mergeCell ref="A146:F146"/>
    <mergeCell ref="A188:F188"/>
    <mergeCell ref="A330:F330"/>
    <mergeCell ref="A278:F278"/>
    <mergeCell ref="A283:F283"/>
    <mergeCell ref="A279:F279"/>
    <mergeCell ref="E682:F682"/>
    <mergeCell ref="A13:F13"/>
    <mergeCell ref="A12:F12"/>
    <mergeCell ref="E131:F131"/>
    <mergeCell ref="A186:F186"/>
    <mergeCell ref="A138:F138"/>
    <mergeCell ref="A37:F37"/>
    <mergeCell ref="A33:F33"/>
    <mergeCell ref="A15:F15"/>
    <mergeCell ref="A30:F30"/>
    <mergeCell ref="E547:F547"/>
    <mergeCell ref="E475:F475"/>
    <mergeCell ref="E461:F461"/>
    <mergeCell ref="A485:F485"/>
    <mergeCell ref="A700:F700"/>
    <mergeCell ref="A696:F696"/>
    <mergeCell ref="A697:F697"/>
    <mergeCell ref="A658:F658"/>
    <mergeCell ref="A698:F698"/>
    <mergeCell ref="A699:F699"/>
    <mergeCell ref="A582:F582"/>
    <mergeCell ref="A583:F583"/>
    <mergeCell ref="A584:F584"/>
    <mergeCell ref="A481:F481"/>
    <mergeCell ref="E618:F618"/>
    <mergeCell ref="E575:F575"/>
    <mergeCell ref="A552:F552"/>
    <mergeCell ref="A523:F523"/>
    <mergeCell ref="A551:F551"/>
    <mergeCell ref="A579:F579"/>
    <mergeCell ref="A9:F9"/>
    <mergeCell ref="A10:F10"/>
    <mergeCell ref="A642:F642"/>
    <mergeCell ref="A555:F555"/>
    <mergeCell ref="A1:F1"/>
    <mergeCell ref="A3:F3"/>
    <mergeCell ref="A141:F141"/>
    <mergeCell ref="A4:F4"/>
    <mergeCell ref="A140:F140"/>
    <mergeCell ref="A139:F139"/>
    <mergeCell ref="A14:F14"/>
    <mergeCell ref="A38:F38"/>
    <mergeCell ref="A34:F34"/>
    <mergeCell ref="A35:F35"/>
    <mergeCell ref="A16:F16"/>
    <mergeCell ref="A5:F5"/>
    <mergeCell ref="A6:F6"/>
    <mergeCell ref="A7:F7"/>
    <mergeCell ref="A11:F11"/>
    <mergeCell ref="A8:F8"/>
    <mergeCell ref="A32:F32"/>
    <mergeCell ref="E782:F782"/>
    <mergeCell ref="A432:F432"/>
    <mergeCell ref="A521:F521"/>
    <mergeCell ref="A522:F522"/>
    <mergeCell ref="A482:F482"/>
    <mergeCell ref="A556:F556"/>
    <mergeCell ref="A520:F520"/>
    <mergeCell ref="A137:F137"/>
    <mergeCell ref="A36:F36"/>
    <mergeCell ref="A351:F351"/>
    <mergeCell ref="B789:B790"/>
    <mergeCell ref="C789:C790"/>
    <mergeCell ref="D789:D790"/>
    <mergeCell ref="F789:F790"/>
    <mergeCell ref="E789:E790"/>
    <mergeCell ref="A789:A790"/>
    <mergeCell ref="E650:F650"/>
    <mergeCell ref="A484:F484"/>
    <mergeCell ref="A641:F641"/>
    <mergeCell ref="A390:F390"/>
    <mergeCell ref="A347:F347"/>
    <mergeCell ref="A559:F559"/>
    <mergeCell ref="A557:F557"/>
    <mergeCell ref="A558:F558"/>
    <mergeCell ref="E468:F468"/>
    <mergeCell ref="E469:F469"/>
    <mergeCell ref="E470:F470"/>
    <mergeCell ref="A391:F391"/>
    <mergeCell ref="A385:F385"/>
    <mergeCell ref="E909:F909"/>
    <mergeCell ref="E918:F918"/>
    <mergeCell ref="E916:F916"/>
    <mergeCell ref="E921:F921"/>
    <mergeCell ref="E798:F798"/>
    <mergeCell ref="E428:F428"/>
    <mergeCell ref="A800:F800"/>
    <mergeCell ref="A580:F580"/>
    <mergeCell ref="A581:F581"/>
    <mergeCell ref="A585:F585"/>
    <mergeCell ref="A821:F821"/>
    <mergeCell ref="A822:F822"/>
    <mergeCell ref="A823:F823"/>
    <mergeCell ref="E898:F898"/>
    <mergeCell ref="E897:F897"/>
    <mergeCell ref="E896:F896"/>
    <mergeCell ref="E847:F847"/>
    <mergeCell ref="E872:F872"/>
    <mergeCell ref="E837:F837"/>
    <mergeCell ref="F826:F827"/>
    <mergeCell ref="A914:B914"/>
    <mergeCell ref="E899:F899"/>
    <mergeCell ref="E903:F903"/>
    <mergeCell ref="E902:F902"/>
    <mergeCell ref="E901:F901"/>
    <mergeCell ref="E900:F900"/>
    <mergeCell ref="E907:F907"/>
    <mergeCell ref="E906:F906"/>
    <mergeCell ref="E905:F905"/>
    <mergeCell ref="E904:F904"/>
  </mergeCells>
  <phoneticPr fontId="5" type="noConversion"/>
  <conditionalFormatting sqref="J383:J429">
    <cfRule type="cellIs" dxfId="0" priority="1" stopIfTrue="1" operator="greaterThan">
      <formula>0</formula>
    </cfRule>
  </conditionalFormatting>
  <pageMargins left="0.75" right="0.75" top="1" bottom="1" header="0.5" footer="0.5"/>
  <pageSetup paperSize="9" orientation="portrait" r:id="rId1"/>
  <headerFooter alignWithMargins="0">
    <oddHeader>&amp;L&amp;8Atrij doo Zadar&amp;C&amp;8Troškovnik građevinskih i obrtničkih radova
Objekt: područna škola Ploče
&amp;7Investitor:Grad Zadar
&amp;R&amp;8srpanj 2018</oddHeader>
    <oddFooter>&amp;C&amp;8&amp;P</oddFooter>
  </headerFooter>
</worksheet>
</file>

<file path=xl/worksheets/sheet2.xml><?xml version="1.0" encoding="utf-8"?>
<worksheet xmlns="http://schemas.openxmlformats.org/spreadsheetml/2006/main" xmlns:r="http://schemas.openxmlformats.org/officeDocument/2006/relationships">
  <dimension ref="A1:N198"/>
  <sheetViews>
    <sheetView zoomScaleNormal="100" workbookViewId="0">
      <selection activeCell="A3" sqref="A3:F3"/>
    </sheetView>
  </sheetViews>
  <sheetFormatPr defaultRowHeight="15"/>
  <cols>
    <col min="1" max="1" width="5.85546875" style="121" customWidth="1"/>
    <col min="2" max="2" width="40.42578125" style="121" customWidth="1"/>
    <col min="3" max="3" width="5.85546875" style="121" customWidth="1"/>
    <col min="4" max="4" width="10" style="121" customWidth="1"/>
    <col min="5" max="5" width="9.85546875" style="121" customWidth="1"/>
    <col min="6" max="6" width="11.42578125" style="121" customWidth="1"/>
    <col min="7" max="9" width="9.140625" style="119"/>
    <col min="10" max="10" width="8" style="119" bestFit="1" customWidth="1"/>
    <col min="11" max="11" width="9.140625" style="119" hidden="1" customWidth="1"/>
    <col min="12" max="16384" width="9.140625" style="119"/>
  </cols>
  <sheetData>
    <row r="1" spans="1:6" ht="15.75">
      <c r="A1" s="445" t="s">
        <v>523</v>
      </c>
      <c r="B1" s="445"/>
      <c r="C1" s="445"/>
      <c r="D1" s="445"/>
      <c r="E1" s="445"/>
      <c r="F1" s="445"/>
    </row>
    <row r="3" spans="1:6" ht="159" customHeight="1">
      <c r="A3" s="411" t="s">
        <v>155</v>
      </c>
      <c r="B3" s="411"/>
      <c r="C3" s="411"/>
      <c r="D3" s="411"/>
      <c r="E3" s="411"/>
      <c r="F3" s="411"/>
    </row>
    <row r="4" spans="1:6" ht="187.5" customHeight="1">
      <c r="A4" s="411" t="s">
        <v>156</v>
      </c>
      <c r="B4" s="411"/>
      <c r="C4" s="411"/>
      <c r="D4" s="411"/>
      <c r="E4" s="411"/>
      <c r="F4" s="411"/>
    </row>
    <row r="5" spans="1:6">
      <c r="A5" s="446" t="s">
        <v>524</v>
      </c>
      <c r="B5" s="446"/>
      <c r="C5" s="446"/>
      <c r="D5" s="446"/>
      <c r="E5" s="446"/>
      <c r="F5" s="446"/>
    </row>
    <row r="6" spans="1:6" ht="90.75" customHeight="1">
      <c r="A6" s="411" t="s">
        <v>157</v>
      </c>
      <c r="B6" s="411"/>
      <c r="C6" s="411"/>
      <c r="D6" s="411"/>
      <c r="E6" s="411"/>
      <c r="F6" s="411"/>
    </row>
    <row r="7" spans="1:6" ht="108" customHeight="1">
      <c r="A7" s="411" t="s">
        <v>158</v>
      </c>
      <c r="B7" s="411"/>
      <c r="C7" s="411"/>
      <c r="D7" s="411"/>
      <c r="E7" s="411"/>
      <c r="F7" s="411"/>
    </row>
    <row r="8" spans="1:6">
      <c r="A8" s="110"/>
      <c r="B8" s="110"/>
      <c r="C8" s="110"/>
      <c r="D8" s="110"/>
      <c r="E8" s="110"/>
      <c r="F8" s="110"/>
    </row>
    <row r="9" spans="1:6">
      <c r="A9" s="110"/>
      <c r="B9" s="110"/>
      <c r="C9" s="110"/>
      <c r="D9" s="110"/>
      <c r="E9" s="110"/>
      <c r="F9" s="110"/>
    </row>
    <row r="10" spans="1:6">
      <c r="A10" s="110"/>
      <c r="B10" s="110"/>
      <c r="C10" s="110"/>
      <c r="D10" s="110"/>
      <c r="E10" s="110"/>
      <c r="F10" s="110"/>
    </row>
    <row r="11" spans="1:6">
      <c r="A11" s="110"/>
      <c r="B11" s="110"/>
      <c r="C11" s="110"/>
      <c r="D11" s="110"/>
      <c r="E11" s="110"/>
      <c r="F11" s="110"/>
    </row>
    <row r="12" spans="1:6">
      <c r="A12" s="110"/>
      <c r="B12" s="110"/>
      <c r="C12" s="110"/>
      <c r="D12" s="110"/>
      <c r="E12" s="110"/>
      <c r="F12" s="110"/>
    </row>
    <row r="13" spans="1:6">
      <c r="A13" s="110"/>
      <c r="B13" s="110" t="s">
        <v>1058</v>
      </c>
      <c r="C13" s="110"/>
      <c r="D13" s="110"/>
      <c r="E13" s="110"/>
      <c r="F13" s="110"/>
    </row>
    <row r="14" spans="1:6">
      <c r="A14" s="110"/>
      <c r="B14" s="110"/>
      <c r="C14" s="110"/>
      <c r="D14" s="110"/>
      <c r="E14" s="110"/>
      <c r="F14" s="110"/>
    </row>
    <row r="15" spans="1:6">
      <c r="A15" s="110"/>
      <c r="B15" s="110"/>
      <c r="C15" s="110"/>
      <c r="D15" s="110"/>
      <c r="E15" s="110"/>
      <c r="F15" s="110"/>
    </row>
    <row r="16" spans="1:6">
      <c r="A16" s="110"/>
      <c r="B16" s="110"/>
      <c r="C16" s="110"/>
      <c r="D16" s="110"/>
      <c r="E16" s="110"/>
      <c r="F16" s="110"/>
    </row>
    <row r="17" spans="1:6">
      <c r="A17" s="110"/>
      <c r="B17" s="110"/>
      <c r="C17" s="110"/>
      <c r="D17" s="110"/>
      <c r="E17" s="110"/>
      <c r="F17" s="110"/>
    </row>
    <row r="18" spans="1:6">
      <c r="A18" s="110"/>
      <c r="B18" s="110"/>
      <c r="C18" s="110"/>
      <c r="D18" s="110"/>
      <c r="E18" s="110"/>
      <c r="F18" s="110"/>
    </row>
    <row r="19" spans="1:6" ht="15.75">
      <c r="A19" s="447" t="s">
        <v>525</v>
      </c>
      <c r="B19" s="447"/>
      <c r="C19" s="447"/>
      <c r="D19" s="447"/>
      <c r="E19" s="447"/>
      <c r="F19" s="447"/>
    </row>
    <row r="21" spans="1:6" ht="24">
      <c r="A21" s="16" t="s">
        <v>870</v>
      </c>
      <c r="B21" s="120" t="s">
        <v>871</v>
      </c>
      <c r="C21" s="16" t="s">
        <v>872</v>
      </c>
      <c r="D21" s="120" t="s">
        <v>873</v>
      </c>
      <c r="E21" s="120" t="s">
        <v>874</v>
      </c>
      <c r="F21" s="120" t="s">
        <v>875</v>
      </c>
    </row>
    <row r="22" spans="1:6">
      <c r="A22" s="13"/>
      <c r="B22" s="14"/>
      <c r="C22" s="13"/>
      <c r="D22" s="14"/>
      <c r="E22" s="14"/>
      <c r="F22" s="14"/>
    </row>
    <row r="23" spans="1:6" ht="229.5">
      <c r="A23" s="80" t="s">
        <v>526</v>
      </c>
      <c r="B23" s="110" t="s">
        <v>159</v>
      </c>
      <c r="D23" s="122"/>
    </row>
    <row r="24" spans="1:6">
      <c r="A24" s="123" t="s">
        <v>887</v>
      </c>
      <c r="B24" s="110" t="s">
        <v>527</v>
      </c>
      <c r="C24" s="124" t="s">
        <v>1060</v>
      </c>
      <c r="D24" s="122">
        <v>12.1</v>
      </c>
      <c r="E24" s="220">
        <v>0</v>
      </c>
      <c r="F24" s="122">
        <f>D24*E24</f>
        <v>0</v>
      </c>
    </row>
    <row r="25" spans="1:6">
      <c r="A25" s="123" t="s">
        <v>887</v>
      </c>
      <c r="B25" s="46" t="s">
        <v>528</v>
      </c>
      <c r="C25" s="124" t="s">
        <v>1060</v>
      </c>
      <c r="D25" s="122">
        <v>34.6</v>
      </c>
      <c r="E25" s="220">
        <v>0</v>
      </c>
      <c r="F25" s="122">
        <f>D25*E25</f>
        <v>0</v>
      </c>
    </row>
    <row r="26" spans="1:6">
      <c r="A26" s="80"/>
      <c r="B26" s="110"/>
      <c r="C26" s="124"/>
      <c r="D26" s="122"/>
    </row>
    <row r="27" spans="1:6" ht="38.25">
      <c r="A27" s="80" t="s">
        <v>529</v>
      </c>
      <c r="B27" s="110" t="s">
        <v>530</v>
      </c>
      <c r="C27" s="125"/>
      <c r="D27" s="122"/>
    </row>
    <row r="28" spans="1:6" ht="38.25">
      <c r="A28" s="123" t="s">
        <v>887</v>
      </c>
      <c r="B28" s="110" t="s">
        <v>531</v>
      </c>
      <c r="C28" s="124" t="s">
        <v>1060</v>
      </c>
      <c r="D28" s="122">
        <v>6</v>
      </c>
      <c r="E28" s="220">
        <v>0</v>
      </c>
      <c r="F28" s="122">
        <f>D28*E28</f>
        <v>0</v>
      </c>
    </row>
    <row r="29" spans="1:6">
      <c r="A29" s="80"/>
      <c r="B29" s="110"/>
      <c r="C29" s="124"/>
      <c r="D29" s="122"/>
    </row>
    <row r="30" spans="1:6" ht="174.75" customHeight="1">
      <c r="A30" s="80" t="s">
        <v>532</v>
      </c>
      <c r="B30" s="110" t="s">
        <v>160</v>
      </c>
      <c r="C30" s="124"/>
      <c r="D30" s="122"/>
    </row>
    <row r="31" spans="1:6">
      <c r="A31" s="123" t="s">
        <v>887</v>
      </c>
      <c r="B31" s="110" t="s">
        <v>14</v>
      </c>
      <c r="C31" s="124" t="s">
        <v>1060</v>
      </c>
      <c r="D31" s="122">
        <v>24.3</v>
      </c>
      <c r="E31" s="220">
        <v>0</v>
      </c>
      <c r="F31" s="122">
        <f>D31*E31</f>
        <v>0</v>
      </c>
    </row>
    <row r="32" spans="1:6">
      <c r="A32" s="123" t="s">
        <v>887</v>
      </c>
      <c r="B32" s="110" t="s">
        <v>15</v>
      </c>
      <c r="C32" s="124" t="s">
        <v>1060</v>
      </c>
      <c r="D32" s="122">
        <v>6</v>
      </c>
      <c r="E32" s="220">
        <v>0</v>
      </c>
      <c r="F32" s="122">
        <f>D32*E32</f>
        <v>0</v>
      </c>
    </row>
    <row r="33" spans="1:8">
      <c r="A33" s="123"/>
      <c r="B33" s="110"/>
      <c r="C33" s="124"/>
      <c r="D33" s="122"/>
      <c r="E33" s="126"/>
    </row>
    <row r="34" spans="1:8" ht="50.25" customHeight="1">
      <c r="A34" s="80" t="s">
        <v>539</v>
      </c>
      <c r="B34" s="110" t="s">
        <v>540</v>
      </c>
      <c r="C34" s="124" t="s">
        <v>1060</v>
      </c>
      <c r="D34" s="122">
        <v>30.3</v>
      </c>
      <c r="E34" s="220">
        <v>0</v>
      </c>
      <c r="F34" s="122">
        <f>D34*E34</f>
        <v>0</v>
      </c>
    </row>
    <row r="35" spans="1:8">
      <c r="A35" s="127"/>
      <c r="B35" s="110"/>
      <c r="C35" s="124"/>
      <c r="D35" s="122"/>
      <c r="E35" s="126"/>
    </row>
    <row r="36" spans="1:8" ht="134.25" customHeight="1">
      <c r="A36" s="80" t="s">
        <v>541</v>
      </c>
      <c r="B36" s="110" t="s">
        <v>161</v>
      </c>
      <c r="C36" s="124" t="s">
        <v>1204</v>
      </c>
      <c r="D36" s="122">
        <v>2</v>
      </c>
      <c r="E36" s="220">
        <v>0</v>
      </c>
      <c r="F36" s="122">
        <f>D36*E36</f>
        <v>0</v>
      </c>
    </row>
    <row r="37" spans="1:8">
      <c r="A37" s="127"/>
      <c r="B37" s="110"/>
      <c r="C37" s="124"/>
      <c r="D37" s="122"/>
      <c r="E37" s="126"/>
    </row>
    <row r="38" spans="1:8" ht="127.5">
      <c r="A38" s="80" t="s">
        <v>542</v>
      </c>
      <c r="B38" s="110" t="s">
        <v>162</v>
      </c>
      <c r="C38" s="124" t="s">
        <v>1204</v>
      </c>
      <c r="D38" s="122">
        <v>1</v>
      </c>
      <c r="E38" s="220">
        <v>0</v>
      </c>
      <c r="F38" s="122">
        <f>D38*E38</f>
        <v>0</v>
      </c>
    </row>
    <row r="39" spans="1:8">
      <c r="A39" s="80"/>
      <c r="B39" s="110"/>
      <c r="C39" s="124"/>
      <c r="D39" s="122"/>
      <c r="E39" s="126"/>
    </row>
    <row r="40" spans="1:8" ht="15.75">
      <c r="A40" s="128"/>
      <c r="B40" s="129" t="s">
        <v>543</v>
      </c>
      <c r="C40" s="130"/>
      <c r="D40" s="130" t="s">
        <v>1058</v>
      </c>
      <c r="E40" s="444">
        <f>SUM(F23:F38)</f>
        <v>0</v>
      </c>
      <c r="F40" s="444"/>
    </row>
    <row r="41" spans="1:8">
      <c r="A41" s="128"/>
      <c r="B41" s="132"/>
      <c r="C41" s="130"/>
      <c r="D41" s="130"/>
      <c r="E41" s="131"/>
      <c r="F41" s="130"/>
    </row>
    <row r="42" spans="1:8" ht="15.75">
      <c r="A42" s="448" t="s">
        <v>544</v>
      </c>
      <c r="B42" s="448"/>
      <c r="C42" s="448"/>
      <c r="D42" s="448"/>
      <c r="E42" s="448"/>
      <c r="F42" s="448"/>
    </row>
    <row r="43" spans="1:8" ht="15.75">
      <c r="A43" s="117"/>
      <c r="B43" s="117"/>
      <c r="C43" s="117"/>
      <c r="D43" s="117"/>
      <c r="E43" s="117"/>
      <c r="F43" s="117"/>
    </row>
    <row r="44" spans="1:8" ht="24">
      <c r="A44" s="16" t="s">
        <v>870</v>
      </c>
      <c r="B44" s="120" t="s">
        <v>871</v>
      </c>
      <c r="C44" s="16" t="s">
        <v>872</v>
      </c>
      <c r="D44" s="120" t="s">
        <v>873</v>
      </c>
      <c r="E44" s="120" t="s">
        <v>874</v>
      </c>
      <c r="F44" s="120" t="s">
        <v>875</v>
      </c>
    </row>
    <row r="45" spans="1:8">
      <c r="A45" s="133"/>
      <c r="B45" s="133"/>
      <c r="C45" s="133"/>
      <c r="D45" s="133"/>
      <c r="E45" s="133"/>
      <c r="F45" s="133"/>
    </row>
    <row r="46" spans="1:8" ht="216.75">
      <c r="A46" s="80" t="s">
        <v>526</v>
      </c>
      <c r="B46" s="110" t="s">
        <v>163</v>
      </c>
      <c r="D46" s="134"/>
      <c r="F46" s="121" t="s">
        <v>1058</v>
      </c>
      <c r="H46" s="135"/>
    </row>
    <row r="47" spans="1:8">
      <c r="A47" s="80" t="s">
        <v>1116</v>
      </c>
      <c r="B47" s="110" t="s">
        <v>545</v>
      </c>
      <c r="D47" s="134"/>
      <c r="H47" s="135"/>
    </row>
    <row r="48" spans="1:8" ht="13.5" customHeight="1">
      <c r="A48" s="80" t="s">
        <v>887</v>
      </c>
      <c r="B48" s="110" t="s">
        <v>16</v>
      </c>
      <c r="C48" s="124" t="s">
        <v>1060</v>
      </c>
      <c r="D48" s="122">
        <v>1.5</v>
      </c>
      <c r="E48" s="220">
        <v>0</v>
      </c>
      <c r="F48" s="122">
        <f t="shared" ref="F48:F53" si="0">D48*E48</f>
        <v>0</v>
      </c>
      <c r="H48" s="135"/>
    </row>
    <row r="49" spans="1:8" ht="13.5" customHeight="1">
      <c r="A49" s="80"/>
      <c r="B49" s="110" t="s">
        <v>546</v>
      </c>
      <c r="C49" s="124" t="s">
        <v>787</v>
      </c>
      <c r="D49" s="122">
        <v>2</v>
      </c>
      <c r="E49" s="220">
        <v>0</v>
      </c>
      <c r="F49" s="122">
        <f t="shared" si="0"/>
        <v>0</v>
      </c>
      <c r="H49" s="135"/>
    </row>
    <row r="50" spans="1:8" ht="13.5" customHeight="1">
      <c r="A50" s="80"/>
      <c r="B50" s="110" t="s">
        <v>547</v>
      </c>
      <c r="C50" s="124" t="s">
        <v>787</v>
      </c>
      <c r="D50" s="122">
        <v>1</v>
      </c>
      <c r="E50" s="220">
        <v>0</v>
      </c>
      <c r="F50" s="122">
        <f t="shared" si="0"/>
        <v>0</v>
      </c>
      <c r="H50" s="135"/>
    </row>
    <row r="51" spans="1:8" ht="13.5" customHeight="1">
      <c r="A51" s="80"/>
      <c r="B51" s="110" t="s">
        <v>548</v>
      </c>
      <c r="C51" s="124" t="s">
        <v>787</v>
      </c>
      <c r="D51" s="122">
        <v>1</v>
      </c>
      <c r="E51" s="220">
        <v>0</v>
      </c>
      <c r="F51" s="122">
        <f t="shared" si="0"/>
        <v>0</v>
      </c>
      <c r="H51" s="135"/>
    </row>
    <row r="52" spans="1:8">
      <c r="A52" s="80" t="s">
        <v>887</v>
      </c>
      <c r="B52" s="110" t="s">
        <v>17</v>
      </c>
      <c r="C52" s="124" t="s">
        <v>1060</v>
      </c>
      <c r="D52" s="122">
        <v>4.5999999999999996</v>
      </c>
      <c r="E52" s="220">
        <v>0</v>
      </c>
      <c r="F52" s="122">
        <f t="shared" si="0"/>
        <v>0</v>
      </c>
      <c r="H52" s="135"/>
    </row>
    <row r="53" spans="1:8">
      <c r="A53" s="80"/>
      <c r="B53" s="110" t="s">
        <v>549</v>
      </c>
      <c r="C53" s="124" t="s">
        <v>787</v>
      </c>
      <c r="D53" s="122">
        <v>6</v>
      </c>
      <c r="E53" s="220">
        <v>0</v>
      </c>
      <c r="F53" s="122">
        <f t="shared" si="0"/>
        <v>0</v>
      </c>
      <c r="H53" s="135"/>
    </row>
    <row r="54" spans="1:8">
      <c r="A54" s="80" t="s">
        <v>1117</v>
      </c>
      <c r="B54" s="110" t="s">
        <v>550</v>
      </c>
      <c r="C54" s="124"/>
      <c r="D54" s="122"/>
      <c r="E54" s="126"/>
      <c r="H54" s="135"/>
    </row>
    <row r="55" spans="1:8">
      <c r="A55" s="80" t="s">
        <v>887</v>
      </c>
      <c r="B55" s="110" t="s">
        <v>17</v>
      </c>
      <c r="C55" s="124" t="s">
        <v>1060</v>
      </c>
      <c r="D55" s="122">
        <v>9.9</v>
      </c>
      <c r="E55" s="220">
        <v>0</v>
      </c>
      <c r="F55" s="122">
        <f t="shared" ref="F55:F66" si="1">D55*E55</f>
        <v>0</v>
      </c>
      <c r="H55" s="135"/>
    </row>
    <row r="56" spans="1:8">
      <c r="A56" s="80"/>
      <c r="B56" s="110" t="s">
        <v>551</v>
      </c>
      <c r="C56" s="124" t="s">
        <v>787</v>
      </c>
      <c r="D56" s="122">
        <v>2</v>
      </c>
      <c r="E56" s="220">
        <v>0</v>
      </c>
      <c r="F56" s="122">
        <f t="shared" si="1"/>
        <v>0</v>
      </c>
      <c r="H56" s="135"/>
    </row>
    <row r="57" spans="1:8">
      <c r="A57" s="80"/>
      <c r="B57" s="110" t="s">
        <v>552</v>
      </c>
      <c r="C57" s="124" t="s">
        <v>787</v>
      </c>
      <c r="D57" s="122">
        <v>2</v>
      </c>
      <c r="E57" s="220">
        <v>0</v>
      </c>
      <c r="F57" s="122">
        <f t="shared" si="1"/>
        <v>0</v>
      </c>
      <c r="H57" s="135"/>
    </row>
    <row r="58" spans="1:8">
      <c r="A58" s="80"/>
      <c r="B58" s="110" t="s">
        <v>553</v>
      </c>
      <c r="C58" s="124" t="s">
        <v>787</v>
      </c>
      <c r="D58" s="122">
        <v>3</v>
      </c>
      <c r="E58" s="220">
        <v>0</v>
      </c>
      <c r="F58" s="122">
        <f t="shared" si="1"/>
        <v>0</v>
      </c>
      <c r="H58" s="135"/>
    </row>
    <row r="59" spans="1:8">
      <c r="A59" s="80"/>
      <c r="B59" s="110" t="s">
        <v>554</v>
      </c>
      <c r="C59" s="124" t="s">
        <v>787</v>
      </c>
      <c r="D59" s="122">
        <v>2</v>
      </c>
      <c r="E59" s="220">
        <v>0</v>
      </c>
      <c r="F59" s="122">
        <f t="shared" si="1"/>
        <v>0</v>
      </c>
      <c r="H59" s="135"/>
    </row>
    <row r="60" spans="1:8">
      <c r="A60" s="80"/>
      <c r="B60" s="110" t="s">
        <v>555</v>
      </c>
      <c r="C60" s="124" t="s">
        <v>787</v>
      </c>
      <c r="D60" s="122">
        <v>3</v>
      </c>
      <c r="E60" s="220">
        <v>0</v>
      </c>
      <c r="F60" s="122">
        <f t="shared" si="1"/>
        <v>0</v>
      </c>
      <c r="H60" s="135"/>
    </row>
    <row r="61" spans="1:8">
      <c r="A61" s="80"/>
      <c r="B61" s="110" t="s">
        <v>549</v>
      </c>
      <c r="C61" s="124" t="s">
        <v>787</v>
      </c>
      <c r="D61" s="122">
        <v>2</v>
      </c>
      <c r="E61" s="220">
        <v>0</v>
      </c>
      <c r="F61" s="122">
        <f t="shared" si="1"/>
        <v>0</v>
      </c>
      <c r="H61" s="135"/>
    </row>
    <row r="62" spans="1:8">
      <c r="B62" s="110" t="s">
        <v>556</v>
      </c>
      <c r="C62" s="124" t="s">
        <v>787</v>
      </c>
      <c r="D62" s="122">
        <v>1</v>
      </c>
      <c r="E62" s="220">
        <v>0</v>
      </c>
      <c r="F62" s="122">
        <f t="shared" si="1"/>
        <v>0</v>
      </c>
      <c r="H62" s="135"/>
    </row>
    <row r="63" spans="1:8">
      <c r="A63" s="80" t="s">
        <v>887</v>
      </c>
      <c r="B63" s="110" t="s">
        <v>18</v>
      </c>
      <c r="C63" s="124" t="s">
        <v>1060</v>
      </c>
      <c r="D63" s="122">
        <v>7.55</v>
      </c>
      <c r="E63" s="220">
        <v>0</v>
      </c>
      <c r="F63" s="122">
        <f t="shared" si="1"/>
        <v>0</v>
      </c>
      <c r="H63" s="135"/>
    </row>
    <row r="64" spans="1:8">
      <c r="A64" s="80"/>
      <c r="B64" s="110" t="s">
        <v>557</v>
      </c>
      <c r="C64" s="124" t="s">
        <v>787</v>
      </c>
      <c r="D64" s="122">
        <v>2</v>
      </c>
      <c r="E64" s="220">
        <v>0</v>
      </c>
      <c r="F64" s="122">
        <f t="shared" si="1"/>
        <v>0</v>
      </c>
      <c r="H64" s="135"/>
    </row>
    <row r="65" spans="1:8">
      <c r="A65" s="80"/>
      <c r="B65" s="110" t="s">
        <v>558</v>
      </c>
      <c r="C65" s="124" t="s">
        <v>787</v>
      </c>
      <c r="D65" s="122">
        <v>12</v>
      </c>
      <c r="E65" s="220">
        <v>0</v>
      </c>
      <c r="F65" s="122">
        <f t="shared" si="1"/>
        <v>0</v>
      </c>
      <c r="H65" s="135"/>
    </row>
    <row r="66" spans="1:8">
      <c r="A66" s="80"/>
      <c r="B66" s="110" t="s">
        <v>559</v>
      </c>
      <c r="C66" s="124" t="s">
        <v>787</v>
      </c>
      <c r="D66" s="122">
        <v>8</v>
      </c>
      <c r="E66" s="220">
        <v>0</v>
      </c>
      <c r="F66" s="122">
        <f t="shared" si="1"/>
        <v>0</v>
      </c>
      <c r="H66" s="135"/>
    </row>
    <row r="67" spans="1:8">
      <c r="A67" s="80"/>
      <c r="E67" s="122"/>
      <c r="H67" s="135"/>
    </row>
    <row r="68" spans="1:8" ht="25.5">
      <c r="A68" s="80" t="s">
        <v>529</v>
      </c>
      <c r="B68" s="110" t="s">
        <v>560</v>
      </c>
      <c r="C68" s="124"/>
      <c r="D68" s="122"/>
      <c r="E68" s="122"/>
      <c r="H68" s="135"/>
    </row>
    <row r="69" spans="1:8">
      <c r="A69" s="80"/>
      <c r="B69" s="110" t="s">
        <v>19</v>
      </c>
      <c r="C69" s="124" t="s">
        <v>787</v>
      </c>
      <c r="D69" s="122">
        <v>3</v>
      </c>
      <c r="E69" s="220">
        <v>0</v>
      </c>
      <c r="F69" s="122">
        <f>D69*E69</f>
        <v>0</v>
      </c>
      <c r="H69" s="135"/>
    </row>
    <row r="70" spans="1:8">
      <c r="A70" s="80"/>
      <c r="E70" s="122"/>
      <c r="H70" s="135"/>
    </row>
    <row r="71" spans="1:8" ht="25.5">
      <c r="A71" s="80" t="s">
        <v>532</v>
      </c>
      <c r="B71" s="110" t="s">
        <v>561</v>
      </c>
      <c r="C71" s="124"/>
      <c r="D71" s="122"/>
      <c r="E71" s="122"/>
      <c r="H71" s="135"/>
    </row>
    <row r="72" spans="1:8">
      <c r="A72" s="80"/>
      <c r="B72" s="110" t="s">
        <v>562</v>
      </c>
      <c r="C72" s="124" t="s">
        <v>787</v>
      </c>
      <c r="D72" s="122">
        <v>5</v>
      </c>
      <c r="E72" s="220">
        <v>0</v>
      </c>
      <c r="F72" s="122">
        <f>D72*E72</f>
        <v>0</v>
      </c>
      <c r="H72" s="135"/>
    </row>
    <row r="73" spans="1:8">
      <c r="A73" s="80"/>
      <c r="E73" s="122"/>
      <c r="H73" s="135"/>
    </row>
    <row r="74" spans="1:8" ht="242.25">
      <c r="A74" s="80" t="s">
        <v>539</v>
      </c>
      <c r="B74" s="110" t="s">
        <v>164</v>
      </c>
      <c r="C74" s="124"/>
      <c r="D74" s="122"/>
      <c r="E74" s="122"/>
      <c r="H74" s="135"/>
    </row>
    <row r="75" spans="1:8">
      <c r="A75" s="80"/>
      <c r="B75" s="110" t="s">
        <v>563</v>
      </c>
      <c r="C75" s="124" t="s">
        <v>1060</v>
      </c>
      <c r="D75" s="122">
        <v>50</v>
      </c>
      <c r="E75" s="220">
        <v>0</v>
      </c>
      <c r="F75" s="122">
        <f>D75*E75</f>
        <v>0</v>
      </c>
      <c r="H75" s="136"/>
    </row>
    <row r="76" spans="1:8">
      <c r="A76" s="80"/>
      <c r="B76" s="110" t="s">
        <v>549</v>
      </c>
      <c r="C76" s="124" t="s">
        <v>787</v>
      </c>
      <c r="D76" s="122">
        <v>10</v>
      </c>
      <c r="E76" s="220">
        <v>0</v>
      </c>
      <c r="F76" s="122">
        <f>D76*E76</f>
        <v>0</v>
      </c>
      <c r="H76" s="137"/>
    </row>
    <row r="77" spans="1:8">
      <c r="A77" s="80"/>
      <c r="B77" s="110" t="s">
        <v>554</v>
      </c>
      <c r="C77" s="124" t="s">
        <v>787</v>
      </c>
      <c r="D77" s="122">
        <v>2</v>
      </c>
      <c r="E77" s="220">
        <v>0</v>
      </c>
      <c r="F77" s="122">
        <f>D77*E77</f>
        <v>0</v>
      </c>
      <c r="H77" s="136"/>
    </row>
    <row r="78" spans="1:8">
      <c r="E78" s="126"/>
      <c r="H78" s="137"/>
    </row>
    <row r="79" spans="1:8" ht="15.75">
      <c r="A79" s="138"/>
      <c r="B79" s="139" t="s">
        <v>564</v>
      </c>
      <c r="C79" s="140"/>
      <c r="D79" s="141"/>
      <c r="E79" s="444">
        <f>SUM(F46:F77)</f>
        <v>0</v>
      </c>
      <c r="F79" s="444"/>
      <c r="G79" s="143"/>
    </row>
    <row r="80" spans="1:8" ht="15.75">
      <c r="A80" s="138"/>
      <c r="B80" s="139"/>
      <c r="C80" s="140"/>
      <c r="D80" s="141"/>
      <c r="E80" s="142"/>
      <c r="F80" s="142"/>
      <c r="G80" s="143"/>
    </row>
    <row r="81" spans="1:8" ht="15.75">
      <c r="A81" s="138"/>
      <c r="B81" s="139"/>
      <c r="C81" s="140"/>
      <c r="D81" s="141"/>
      <c r="E81" s="142"/>
      <c r="F81" s="142"/>
      <c r="G81" s="143"/>
    </row>
    <row r="82" spans="1:8" ht="15.75">
      <c r="A82" s="138"/>
      <c r="B82" s="139"/>
      <c r="C82" s="140"/>
      <c r="D82" s="141"/>
      <c r="E82" s="142"/>
      <c r="F82" s="142"/>
      <c r="G82" s="143"/>
    </row>
    <row r="83" spans="1:8" ht="15.75">
      <c r="A83" s="138"/>
      <c r="B83" s="139"/>
      <c r="C83" s="140"/>
      <c r="D83" s="141"/>
      <c r="E83" s="142"/>
      <c r="F83" s="142"/>
      <c r="G83" s="143"/>
    </row>
    <row r="84" spans="1:8" ht="15.75">
      <c r="A84" s="138"/>
      <c r="B84" s="139"/>
      <c r="C84" s="140"/>
      <c r="D84" s="141"/>
      <c r="E84" s="142"/>
      <c r="F84" s="142"/>
      <c r="G84" s="143"/>
    </row>
    <row r="85" spans="1:8" ht="15.75">
      <c r="A85" s="138"/>
      <c r="B85" s="139"/>
      <c r="C85" s="140"/>
      <c r="D85" s="141"/>
      <c r="E85" s="142"/>
      <c r="F85" s="142"/>
      <c r="G85" s="143"/>
    </row>
    <row r="86" spans="1:8" ht="15.75">
      <c r="A86" s="138"/>
      <c r="B86" s="139"/>
      <c r="C86" s="140"/>
      <c r="D86" s="141"/>
      <c r="E86" s="142"/>
      <c r="F86" s="142"/>
      <c r="G86" s="143"/>
    </row>
    <row r="87" spans="1:8" ht="15.75">
      <c r="A87" s="138"/>
      <c r="B87" s="139"/>
      <c r="C87" s="140" t="s">
        <v>1058</v>
      </c>
      <c r="D87" s="141"/>
      <c r="E87" s="142"/>
      <c r="F87" s="142"/>
      <c r="G87" s="143"/>
    </row>
    <row r="88" spans="1:8" ht="15.75">
      <c r="A88" s="138"/>
      <c r="B88" s="139"/>
      <c r="C88" s="140"/>
      <c r="D88" s="141"/>
      <c r="E88" s="142"/>
      <c r="F88" s="142"/>
      <c r="G88" s="143"/>
    </row>
    <row r="89" spans="1:8" ht="15.75">
      <c r="A89" s="138"/>
      <c r="B89" s="139"/>
      <c r="C89" s="140"/>
      <c r="D89" s="141"/>
      <c r="E89" s="142"/>
      <c r="F89" s="142"/>
      <c r="G89" s="143"/>
    </row>
    <row r="90" spans="1:8" ht="15.75">
      <c r="A90" s="138"/>
      <c r="B90" s="139"/>
      <c r="C90" s="140"/>
      <c r="D90" s="141"/>
      <c r="E90" s="142"/>
      <c r="F90" s="142"/>
      <c r="G90" s="143"/>
    </row>
    <row r="91" spans="1:8" ht="15.75">
      <c r="A91" s="138"/>
      <c r="B91" s="139"/>
      <c r="C91" s="140"/>
      <c r="D91" s="141"/>
      <c r="E91" s="142"/>
      <c r="F91" s="142"/>
      <c r="G91" s="143"/>
    </row>
    <row r="92" spans="1:8" ht="15.75">
      <c r="A92" s="138"/>
      <c r="B92" s="139"/>
      <c r="C92" s="140"/>
      <c r="D92" s="141"/>
      <c r="E92" s="142"/>
      <c r="F92" s="142"/>
      <c r="G92" s="143"/>
    </row>
    <row r="93" spans="1:8" ht="15.75">
      <c r="A93" s="138"/>
      <c r="B93" s="139"/>
      <c r="C93" s="140"/>
      <c r="D93" s="141"/>
      <c r="E93" s="142"/>
      <c r="F93" s="142"/>
      <c r="G93" s="143"/>
    </row>
    <row r="94" spans="1:8" ht="15.75">
      <c r="A94" s="448" t="s">
        <v>565</v>
      </c>
      <c r="B94" s="448"/>
      <c r="C94" s="448"/>
      <c r="D94" s="448"/>
      <c r="E94" s="448"/>
      <c r="F94" s="448"/>
    </row>
    <row r="95" spans="1:8">
      <c r="A95" s="128"/>
      <c r="B95" s="144"/>
      <c r="D95" s="145"/>
      <c r="E95" s="146"/>
      <c r="F95" s="146"/>
    </row>
    <row r="96" spans="1:8" ht="80.25" customHeight="1">
      <c r="A96" s="80" t="s">
        <v>526</v>
      </c>
      <c r="B96" s="110" t="s">
        <v>566</v>
      </c>
      <c r="D96" s="147"/>
      <c r="E96" s="146"/>
      <c r="F96" s="148"/>
      <c r="G96" s="149"/>
      <c r="H96" s="150"/>
    </row>
    <row r="97" spans="1:8">
      <c r="A97" s="80" t="s">
        <v>887</v>
      </c>
      <c r="B97" s="110" t="s">
        <v>567</v>
      </c>
      <c r="C97" s="124" t="s">
        <v>787</v>
      </c>
      <c r="D97" s="122">
        <v>4</v>
      </c>
      <c r="E97" s="220">
        <v>0</v>
      </c>
      <c r="F97" s="122">
        <f>D97*E97</f>
        <v>0</v>
      </c>
      <c r="H97" s="150"/>
    </row>
    <row r="98" spans="1:8">
      <c r="A98" s="80"/>
      <c r="B98" s="110"/>
      <c r="C98" s="124"/>
      <c r="D98" s="122"/>
      <c r="E98" s="151"/>
      <c r="F98" s="146"/>
      <c r="H98" s="150"/>
    </row>
    <row r="99" spans="1:8" ht="78.75" customHeight="1">
      <c r="A99" s="80" t="s">
        <v>529</v>
      </c>
      <c r="B99" s="110" t="s">
        <v>568</v>
      </c>
      <c r="D99" s="147"/>
      <c r="E99" s="151"/>
      <c r="F99" s="146"/>
      <c r="H99" s="150"/>
    </row>
    <row r="100" spans="1:8">
      <c r="A100" s="80" t="s">
        <v>887</v>
      </c>
      <c r="B100" s="110" t="s">
        <v>569</v>
      </c>
      <c r="C100" s="124" t="s">
        <v>787</v>
      </c>
      <c r="D100" s="122">
        <v>1</v>
      </c>
      <c r="E100" s="220">
        <v>0</v>
      </c>
      <c r="F100" s="122">
        <f>D100*E100</f>
        <v>0</v>
      </c>
      <c r="H100" s="150"/>
    </row>
    <row r="101" spans="1:8">
      <c r="A101" s="80"/>
      <c r="D101" s="147"/>
      <c r="E101" s="151"/>
      <c r="F101" s="146" t="s">
        <v>1058</v>
      </c>
      <c r="H101" s="152"/>
    </row>
    <row r="102" spans="1:8" ht="44.25" customHeight="1">
      <c r="A102" s="80" t="s">
        <v>532</v>
      </c>
      <c r="B102" s="110" t="s">
        <v>570</v>
      </c>
      <c r="C102" s="153"/>
      <c r="D102" s="122"/>
      <c r="E102" s="154"/>
      <c r="F102" s="155"/>
    </row>
    <row r="103" spans="1:8" s="158" customFormat="1">
      <c r="A103" s="80" t="s">
        <v>887</v>
      </c>
      <c r="B103" s="110" t="s">
        <v>571</v>
      </c>
      <c r="C103" s="124" t="s">
        <v>1204</v>
      </c>
      <c r="D103" s="122">
        <v>4</v>
      </c>
      <c r="E103" s="220">
        <v>0</v>
      </c>
      <c r="F103" s="122">
        <f>D103*E103</f>
        <v>0</v>
      </c>
    </row>
    <row r="104" spans="1:8" s="158" customFormat="1">
      <c r="A104" s="80"/>
      <c r="B104" s="110"/>
      <c r="C104" s="124"/>
      <c r="D104" s="122"/>
      <c r="E104" s="156"/>
      <c r="F104" s="157"/>
    </row>
    <row r="105" spans="1:8" s="158" customFormat="1" ht="51">
      <c r="A105" s="80" t="s">
        <v>539</v>
      </c>
      <c r="B105" s="110" t="s">
        <v>572</v>
      </c>
      <c r="C105" s="153"/>
      <c r="D105" s="122"/>
      <c r="E105" s="156"/>
      <c r="F105" s="157"/>
    </row>
    <row r="106" spans="1:8" s="158" customFormat="1">
      <c r="A106" s="80"/>
      <c r="B106" s="110" t="s">
        <v>573</v>
      </c>
      <c r="C106" s="124" t="s">
        <v>1204</v>
      </c>
      <c r="D106" s="122">
        <v>1</v>
      </c>
      <c r="E106" s="220">
        <v>0</v>
      </c>
      <c r="F106" s="122">
        <f>D106*E106</f>
        <v>0</v>
      </c>
    </row>
    <row r="107" spans="1:8" s="158" customFormat="1">
      <c r="A107" s="80" t="s">
        <v>1058</v>
      </c>
      <c r="B107" s="110"/>
      <c r="C107" s="124"/>
      <c r="D107" s="122"/>
      <c r="E107" s="156"/>
      <c r="F107" s="157"/>
    </row>
    <row r="108" spans="1:8" s="158" customFormat="1" ht="76.5">
      <c r="A108" s="80" t="s">
        <v>541</v>
      </c>
      <c r="B108" s="110" t="s">
        <v>574</v>
      </c>
      <c r="C108" s="124" t="s">
        <v>1204</v>
      </c>
      <c r="D108" s="122">
        <v>5</v>
      </c>
      <c r="E108" s="220">
        <v>0</v>
      </c>
      <c r="F108" s="122">
        <f>D108*E108</f>
        <v>0</v>
      </c>
    </row>
    <row r="109" spans="1:8" s="158" customFormat="1">
      <c r="A109" s="80"/>
      <c r="B109" s="110"/>
      <c r="C109" s="124"/>
      <c r="D109" s="122"/>
      <c r="E109" s="156"/>
      <c r="F109" s="157"/>
    </row>
    <row r="110" spans="1:8" s="158" customFormat="1" ht="81.75" customHeight="1">
      <c r="A110" s="80" t="s">
        <v>542</v>
      </c>
      <c r="B110" s="110" t="s">
        <v>165</v>
      </c>
      <c r="C110" s="124" t="s">
        <v>787</v>
      </c>
      <c r="D110" s="122">
        <v>10</v>
      </c>
      <c r="E110" s="220">
        <v>0</v>
      </c>
      <c r="F110" s="122">
        <f>D110*E110</f>
        <v>0</v>
      </c>
    </row>
    <row r="111" spans="1:8" s="158" customFormat="1">
      <c r="A111" s="80"/>
      <c r="B111" s="110"/>
      <c r="C111" s="124"/>
      <c r="D111" s="122"/>
      <c r="E111" s="156"/>
      <c r="F111" s="157"/>
    </row>
    <row r="112" spans="1:8" s="158" customFormat="1" ht="63.75">
      <c r="A112" s="80" t="s">
        <v>575</v>
      </c>
      <c r="B112" s="110" t="s">
        <v>576</v>
      </c>
      <c r="C112" s="124"/>
      <c r="D112" s="122"/>
      <c r="E112" s="156"/>
      <c r="F112" s="157"/>
    </row>
    <row r="113" spans="1:14" s="158" customFormat="1">
      <c r="A113" s="80" t="s">
        <v>887</v>
      </c>
      <c r="B113" s="110" t="s">
        <v>577</v>
      </c>
      <c r="C113" s="124" t="s">
        <v>787</v>
      </c>
      <c r="D113" s="122">
        <v>2</v>
      </c>
      <c r="E113" s="220">
        <v>0</v>
      </c>
      <c r="F113" s="122">
        <f>D113*E113</f>
        <v>0</v>
      </c>
    </row>
    <row r="114" spans="1:14" s="158" customFormat="1">
      <c r="A114" s="80" t="s">
        <v>887</v>
      </c>
      <c r="B114" s="110" t="s">
        <v>578</v>
      </c>
      <c r="C114" s="124" t="s">
        <v>787</v>
      </c>
      <c r="D114" s="122">
        <v>1</v>
      </c>
      <c r="E114" s="220">
        <v>0</v>
      </c>
      <c r="F114" s="122">
        <f>D114*E114</f>
        <v>0</v>
      </c>
    </row>
    <row r="115" spans="1:14" s="158" customFormat="1">
      <c r="A115" s="80"/>
      <c r="B115" s="110"/>
      <c r="C115" s="124"/>
      <c r="D115" s="122"/>
      <c r="E115" s="156"/>
      <c r="F115" s="157"/>
    </row>
    <row r="116" spans="1:14" s="158" customFormat="1">
      <c r="A116" s="80" t="s">
        <v>579</v>
      </c>
      <c r="B116" s="110" t="s">
        <v>580</v>
      </c>
      <c r="C116" s="124" t="s">
        <v>787</v>
      </c>
      <c r="D116" s="122">
        <v>5</v>
      </c>
      <c r="E116" s="220">
        <v>0</v>
      </c>
      <c r="F116" s="122">
        <f>D116*E116</f>
        <v>0</v>
      </c>
    </row>
    <row r="117" spans="1:14" s="158" customFormat="1">
      <c r="A117" s="80"/>
      <c r="B117" s="110"/>
      <c r="C117" s="124"/>
      <c r="D117" s="122"/>
      <c r="E117" s="156"/>
      <c r="F117" s="157"/>
    </row>
    <row r="118" spans="1:14" s="158" customFormat="1">
      <c r="A118" s="80" t="s">
        <v>581</v>
      </c>
      <c r="B118" s="110" t="s">
        <v>582</v>
      </c>
      <c r="C118" s="124" t="s">
        <v>787</v>
      </c>
      <c r="D118" s="122">
        <v>5</v>
      </c>
      <c r="E118" s="220">
        <v>0</v>
      </c>
      <c r="F118" s="122">
        <f>D118*E118</f>
        <v>0</v>
      </c>
    </row>
    <row r="119" spans="1:14" s="158" customFormat="1">
      <c r="A119" s="80"/>
      <c r="B119" s="110"/>
      <c r="C119" s="124"/>
      <c r="D119" s="122"/>
      <c r="E119" s="156"/>
      <c r="F119" s="157"/>
    </row>
    <row r="120" spans="1:14" s="158" customFormat="1">
      <c r="A120" s="80"/>
      <c r="B120" s="110"/>
      <c r="C120" s="124"/>
      <c r="D120" s="122"/>
      <c r="E120" s="156"/>
      <c r="F120" s="157"/>
    </row>
    <row r="121" spans="1:14" s="158" customFormat="1" ht="25.5">
      <c r="A121" s="80" t="s">
        <v>583</v>
      </c>
      <c r="B121" s="110" t="s">
        <v>584</v>
      </c>
      <c r="C121" s="124"/>
      <c r="D121" s="122"/>
      <c r="E121" s="156"/>
      <c r="F121" s="157"/>
    </row>
    <row r="122" spans="1:14" s="158" customFormat="1">
      <c r="A122" s="80"/>
      <c r="B122" s="110" t="s">
        <v>585</v>
      </c>
      <c r="C122" s="124" t="s">
        <v>787</v>
      </c>
      <c r="D122" s="122">
        <v>5</v>
      </c>
      <c r="E122" s="220">
        <v>0</v>
      </c>
      <c r="F122" s="122">
        <f>D122*E122</f>
        <v>0</v>
      </c>
    </row>
    <row r="123" spans="1:14" s="158" customFormat="1">
      <c r="A123" s="80"/>
      <c r="B123" s="110"/>
      <c r="C123" s="124"/>
      <c r="D123" s="122"/>
      <c r="E123" s="156"/>
      <c r="F123" s="157"/>
    </row>
    <row r="124" spans="1:14" s="158" customFormat="1" ht="25.5">
      <c r="A124" s="80" t="s">
        <v>586</v>
      </c>
      <c r="B124" s="110" t="s">
        <v>587</v>
      </c>
      <c r="C124" s="124" t="s">
        <v>787</v>
      </c>
      <c r="D124" s="122">
        <v>3</v>
      </c>
      <c r="E124" s="220">
        <v>0</v>
      </c>
      <c r="F124" s="122">
        <f>D124*E124</f>
        <v>0</v>
      </c>
    </row>
    <row r="125" spans="1:14" s="158" customFormat="1">
      <c r="A125" s="80"/>
      <c r="B125" s="110"/>
      <c r="C125" s="124"/>
      <c r="D125" s="122"/>
      <c r="E125" s="156"/>
      <c r="F125" s="157"/>
    </row>
    <row r="126" spans="1:14" ht="81" customHeight="1">
      <c r="A126" s="80" t="s">
        <v>588</v>
      </c>
      <c r="B126" s="110" t="s">
        <v>589</v>
      </c>
      <c r="C126" s="124" t="s">
        <v>1204</v>
      </c>
      <c r="D126" s="122">
        <v>2</v>
      </c>
      <c r="E126" s="220">
        <v>0</v>
      </c>
      <c r="F126" s="122">
        <f>D126*E126</f>
        <v>0</v>
      </c>
      <c r="H126" s="152"/>
    </row>
    <row r="127" spans="1:14">
      <c r="A127" s="159"/>
      <c r="B127" s="160"/>
      <c r="C127" s="160"/>
      <c r="D127" s="161"/>
      <c r="E127" s="162"/>
      <c r="F127" s="162"/>
      <c r="N127" s="110"/>
    </row>
    <row r="128" spans="1:14" ht="15.75">
      <c r="A128" s="163"/>
      <c r="B128" s="139" t="s">
        <v>590</v>
      </c>
      <c r="C128" s="164"/>
      <c r="D128" s="165"/>
      <c r="E128" s="444">
        <f>SUM(F96:F126)</f>
        <v>0</v>
      </c>
      <c r="F128" s="444"/>
      <c r="H128" s="166"/>
    </row>
    <row r="129" spans="1:8" ht="15.75">
      <c r="A129" s="163"/>
      <c r="B129" s="139"/>
      <c r="C129" s="164"/>
      <c r="D129" s="165"/>
      <c r="E129" s="165"/>
      <c r="F129" s="165"/>
      <c r="H129" s="166"/>
    </row>
    <row r="130" spans="1:8" ht="15.75" customHeight="1">
      <c r="A130" s="448" t="s">
        <v>591</v>
      </c>
      <c r="B130" s="448"/>
      <c r="C130" s="448"/>
      <c r="D130" s="448"/>
      <c r="E130" s="448"/>
      <c r="F130" s="448"/>
      <c r="H130" s="166"/>
    </row>
    <row r="131" spans="1:8" ht="15.75">
      <c r="A131" s="117"/>
      <c r="B131" s="117"/>
      <c r="C131" s="117"/>
      <c r="D131" s="117"/>
      <c r="E131" s="117"/>
      <c r="F131" s="117"/>
      <c r="H131" s="166"/>
    </row>
    <row r="132" spans="1:8" ht="24">
      <c r="A132" s="16" t="s">
        <v>870</v>
      </c>
      <c r="B132" s="120" t="s">
        <v>871</v>
      </c>
      <c r="C132" s="16" t="s">
        <v>872</v>
      </c>
      <c r="D132" s="120" t="s">
        <v>873</v>
      </c>
      <c r="E132" s="120" t="s">
        <v>874</v>
      </c>
      <c r="F132" s="120" t="s">
        <v>875</v>
      </c>
      <c r="H132" s="166"/>
    </row>
    <row r="133" spans="1:8">
      <c r="A133" s="16"/>
      <c r="B133" s="120"/>
      <c r="C133" s="16"/>
      <c r="D133" s="120"/>
      <c r="E133" s="120"/>
      <c r="F133" s="120"/>
      <c r="H133" s="166"/>
    </row>
    <row r="134" spans="1:8" ht="76.5">
      <c r="A134" s="80" t="s">
        <v>526</v>
      </c>
      <c r="B134" s="35" t="s">
        <v>592</v>
      </c>
      <c r="C134" s="16"/>
      <c r="D134" s="120"/>
      <c r="E134" s="120"/>
      <c r="F134" s="120"/>
      <c r="H134" s="166"/>
    </row>
    <row r="135" spans="1:8">
      <c r="A135" s="167" t="s">
        <v>1116</v>
      </c>
      <c r="B135" s="168" t="s">
        <v>593</v>
      </c>
      <c r="C135" s="36" t="s">
        <v>789</v>
      </c>
      <c r="D135" s="122">
        <v>38.82</v>
      </c>
      <c r="E135" s="220">
        <v>0</v>
      </c>
      <c r="F135" s="122">
        <f>D135*E135</f>
        <v>0</v>
      </c>
      <c r="H135" s="166"/>
    </row>
    <row r="136" spans="1:8">
      <c r="A136" s="167" t="s">
        <v>1117</v>
      </c>
      <c r="B136" s="168" t="s">
        <v>594</v>
      </c>
      <c r="C136" s="36" t="s">
        <v>789</v>
      </c>
      <c r="D136" s="122">
        <v>27.15</v>
      </c>
      <c r="E136" s="220">
        <v>0</v>
      </c>
      <c r="F136" s="122">
        <f>D136*E136</f>
        <v>0</v>
      </c>
      <c r="H136" s="166"/>
    </row>
    <row r="137" spans="1:8">
      <c r="A137" s="16"/>
      <c r="B137" s="120"/>
      <c r="C137" s="16"/>
      <c r="D137" s="120"/>
      <c r="E137" s="120"/>
      <c r="F137" s="120"/>
      <c r="H137" s="166"/>
    </row>
    <row r="138" spans="1:8" ht="127.5">
      <c r="A138" s="80" t="s">
        <v>529</v>
      </c>
      <c r="B138" s="35" t="s">
        <v>166</v>
      </c>
      <c r="C138" s="169"/>
      <c r="D138" s="146"/>
      <c r="E138" s="170"/>
      <c r="F138" s="146"/>
      <c r="H138" s="166"/>
    </row>
    <row r="139" spans="1:8">
      <c r="A139" s="167" t="s">
        <v>1116</v>
      </c>
      <c r="B139" s="168" t="s">
        <v>593</v>
      </c>
      <c r="C139" s="36"/>
      <c r="D139" s="146"/>
      <c r="E139" s="146"/>
      <c r="F139" s="146"/>
      <c r="H139" s="166"/>
    </row>
    <row r="140" spans="1:8">
      <c r="A140" s="80"/>
      <c r="B140" s="168" t="s">
        <v>848</v>
      </c>
      <c r="C140" s="36" t="s">
        <v>789</v>
      </c>
      <c r="D140" s="122">
        <v>84</v>
      </c>
      <c r="E140" s="220">
        <v>0</v>
      </c>
      <c r="F140" s="122">
        <f>D140*E140</f>
        <v>0</v>
      </c>
      <c r="H140" s="166"/>
    </row>
    <row r="141" spans="1:8">
      <c r="A141" s="80"/>
      <c r="B141" s="168" t="s">
        <v>849</v>
      </c>
      <c r="C141" s="36" t="s">
        <v>789</v>
      </c>
      <c r="D141" s="122">
        <v>84</v>
      </c>
      <c r="E141" s="220">
        <v>0</v>
      </c>
      <c r="F141" s="122">
        <f>D141*E141</f>
        <v>0</v>
      </c>
      <c r="H141" s="166"/>
    </row>
    <row r="142" spans="1:8">
      <c r="A142" s="167" t="s">
        <v>1117</v>
      </c>
      <c r="B142" s="168" t="s">
        <v>594</v>
      </c>
      <c r="C142" s="36"/>
      <c r="D142" s="122"/>
      <c r="E142" s="170"/>
      <c r="F142" s="170"/>
      <c r="H142" s="166"/>
    </row>
    <row r="143" spans="1:8">
      <c r="A143" s="80"/>
      <c r="B143" s="168" t="s">
        <v>848</v>
      </c>
      <c r="C143" s="36" t="s">
        <v>789</v>
      </c>
      <c r="D143" s="122">
        <v>65.25</v>
      </c>
      <c r="E143" s="220">
        <v>0</v>
      </c>
      <c r="F143" s="122">
        <f>D143*E143</f>
        <v>0</v>
      </c>
      <c r="H143" s="166"/>
    </row>
    <row r="144" spans="1:8">
      <c r="A144" s="80"/>
      <c r="B144" s="168" t="s">
        <v>849</v>
      </c>
      <c r="C144" s="36" t="s">
        <v>789</v>
      </c>
      <c r="D144" s="122">
        <v>65.25</v>
      </c>
      <c r="E144" s="220">
        <v>0</v>
      </c>
      <c r="F144" s="122">
        <f>D144*E144</f>
        <v>0</v>
      </c>
      <c r="H144" s="166"/>
    </row>
    <row r="145" spans="1:13">
      <c r="A145" s="167" t="s">
        <v>1164</v>
      </c>
      <c r="B145" s="168" t="s">
        <v>595</v>
      </c>
      <c r="C145" s="36"/>
      <c r="D145" s="146"/>
      <c r="E145" s="146"/>
      <c r="F145" s="146"/>
      <c r="H145" s="166"/>
      <c r="M145" s="119" t="s">
        <v>1058</v>
      </c>
    </row>
    <row r="146" spans="1:13">
      <c r="A146" s="80"/>
      <c r="B146" s="168" t="s">
        <v>848</v>
      </c>
      <c r="C146" s="36" t="s">
        <v>789</v>
      </c>
      <c r="D146" s="122">
        <f>G145/2</f>
        <v>0</v>
      </c>
      <c r="E146" s="220">
        <v>0</v>
      </c>
      <c r="F146" s="122">
        <f>D146*E146</f>
        <v>0</v>
      </c>
      <c r="H146" s="166"/>
    </row>
    <row r="147" spans="1:13">
      <c r="A147" s="80"/>
      <c r="B147" s="168" t="s">
        <v>849</v>
      </c>
      <c r="C147" s="36" t="s">
        <v>789</v>
      </c>
      <c r="D147" s="122">
        <f>G145/2</f>
        <v>0</v>
      </c>
      <c r="E147" s="220">
        <v>0</v>
      </c>
      <c r="F147" s="122">
        <f>D147*E147</f>
        <v>0</v>
      </c>
      <c r="H147" s="166"/>
    </row>
    <row r="148" spans="1:13">
      <c r="A148" s="128"/>
      <c r="D148" s="146"/>
      <c r="E148" s="146"/>
      <c r="F148" s="146"/>
      <c r="H148" s="166"/>
    </row>
    <row r="149" spans="1:13" ht="76.5">
      <c r="A149" s="80" t="s">
        <v>532</v>
      </c>
      <c r="B149" s="35" t="s">
        <v>596</v>
      </c>
      <c r="C149" s="36" t="s">
        <v>789</v>
      </c>
      <c r="D149" s="122">
        <v>32.08</v>
      </c>
      <c r="E149" s="220">
        <v>0</v>
      </c>
      <c r="F149" s="122">
        <f>D149*E149</f>
        <v>0</v>
      </c>
      <c r="H149" s="166"/>
    </row>
    <row r="150" spans="1:13">
      <c r="A150" s="80"/>
      <c r="B150" s="35"/>
      <c r="C150" s="36"/>
      <c r="D150" s="122"/>
      <c r="E150" s="221"/>
      <c r="F150" s="146"/>
      <c r="H150" s="166"/>
    </row>
    <row r="151" spans="1:13" ht="25.5">
      <c r="A151" s="80" t="s">
        <v>539</v>
      </c>
      <c r="B151" s="110" t="s">
        <v>597</v>
      </c>
      <c r="C151" s="36" t="s">
        <v>789</v>
      </c>
      <c r="D151" s="122">
        <v>7.13</v>
      </c>
      <c r="E151" s="220">
        <v>0</v>
      </c>
      <c r="F151" s="122">
        <f>D151*E151</f>
        <v>0</v>
      </c>
      <c r="H151" s="166"/>
    </row>
    <row r="152" spans="1:13">
      <c r="A152" s="80"/>
      <c r="B152" s="35"/>
      <c r="C152" s="36"/>
      <c r="D152" s="122"/>
      <c r="E152" s="146"/>
      <c r="F152" s="146"/>
      <c r="H152" s="166"/>
    </row>
    <row r="153" spans="1:13" ht="38.25">
      <c r="A153" s="80" t="s">
        <v>541</v>
      </c>
      <c r="B153" s="110" t="s">
        <v>598</v>
      </c>
      <c r="C153" s="36" t="s">
        <v>789</v>
      </c>
      <c r="D153" s="122">
        <v>24.95</v>
      </c>
      <c r="E153" s="220">
        <v>0</v>
      </c>
      <c r="F153" s="122">
        <f>D153*E153</f>
        <v>0</v>
      </c>
      <c r="H153" s="166"/>
    </row>
    <row r="154" spans="1:13">
      <c r="A154" s="80"/>
      <c r="B154" s="35"/>
      <c r="C154" s="36"/>
      <c r="D154" s="122"/>
      <c r="E154" s="146"/>
      <c r="F154" s="146"/>
      <c r="H154" s="166"/>
    </row>
    <row r="155" spans="1:13" ht="76.5">
      <c r="A155" s="80" t="s">
        <v>542</v>
      </c>
      <c r="B155" s="110" t="s">
        <v>599</v>
      </c>
      <c r="C155" s="36" t="s">
        <v>789</v>
      </c>
      <c r="D155" s="122">
        <v>144.66</v>
      </c>
      <c r="E155" s="220">
        <v>0</v>
      </c>
      <c r="F155" s="122">
        <f>D155*E155</f>
        <v>0</v>
      </c>
    </row>
    <row r="156" spans="1:13">
      <c r="A156" s="80"/>
      <c r="B156" s="35"/>
      <c r="C156" s="36"/>
      <c r="D156" s="122"/>
      <c r="E156" s="146"/>
      <c r="F156" s="146"/>
      <c r="H156" s="166"/>
    </row>
    <row r="157" spans="1:13">
      <c r="A157" s="80" t="s">
        <v>575</v>
      </c>
      <c r="B157" s="110" t="s">
        <v>600</v>
      </c>
      <c r="E157" s="146"/>
      <c r="F157" s="146"/>
      <c r="H157" s="166"/>
    </row>
    <row r="158" spans="1:13">
      <c r="A158" s="80" t="s">
        <v>1116</v>
      </c>
      <c r="B158" s="110" t="s">
        <v>601</v>
      </c>
      <c r="C158" s="171" t="s">
        <v>789</v>
      </c>
      <c r="D158" s="122">
        <v>0.72</v>
      </c>
      <c r="E158" s="220">
        <v>0</v>
      </c>
      <c r="F158" s="122">
        <f>D158*E158</f>
        <v>0</v>
      </c>
      <c r="H158" s="166"/>
    </row>
    <row r="159" spans="1:13">
      <c r="A159" s="80" t="s">
        <v>1117</v>
      </c>
      <c r="B159" s="110" t="s">
        <v>602</v>
      </c>
      <c r="C159" s="171" t="s">
        <v>789</v>
      </c>
      <c r="D159" s="122">
        <v>2.16</v>
      </c>
      <c r="E159" s="220">
        <v>0</v>
      </c>
      <c r="F159" s="122">
        <f>D159*E159</f>
        <v>0</v>
      </c>
      <c r="H159" s="172"/>
    </row>
    <row r="160" spans="1:13">
      <c r="E160" s="146"/>
      <c r="F160" s="146"/>
      <c r="H160" s="166"/>
    </row>
    <row r="161" spans="1:9" ht="105" customHeight="1">
      <c r="A161" s="80" t="s">
        <v>579</v>
      </c>
      <c r="B161" s="110" t="s">
        <v>167</v>
      </c>
      <c r="D161" s="7"/>
      <c r="E161" s="146"/>
      <c r="F161" s="128"/>
      <c r="G161" s="173"/>
      <c r="H161" s="135"/>
      <c r="I161" s="152"/>
    </row>
    <row r="162" spans="1:9">
      <c r="A162" s="80" t="s">
        <v>1116</v>
      </c>
      <c r="B162" s="110" t="s">
        <v>1056</v>
      </c>
      <c r="C162" s="171" t="s">
        <v>789</v>
      </c>
      <c r="D162" s="122">
        <v>22.04</v>
      </c>
      <c r="E162" s="220">
        <v>0</v>
      </c>
      <c r="F162" s="122">
        <f>D162*E162</f>
        <v>0</v>
      </c>
      <c r="H162" s="135"/>
      <c r="I162" s="152"/>
    </row>
    <row r="163" spans="1:9">
      <c r="A163" s="80" t="s">
        <v>1117</v>
      </c>
      <c r="B163" s="110" t="s">
        <v>1057</v>
      </c>
      <c r="C163" s="171" t="s">
        <v>1059</v>
      </c>
      <c r="D163" s="122">
        <v>122.75</v>
      </c>
      <c r="E163" s="220">
        <v>0</v>
      </c>
      <c r="F163" s="122">
        <f>D163*E163</f>
        <v>0</v>
      </c>
      <c r="H163" s="174"/>
      <c r="I163" s="152"/>
    </row>
    <row r="164" spans="1:9">
      <c r="A164" s="48" t="s">
        <v>1164</v>
      </c>
      <c r="B164" s="46" t="s">
        <v>603</v>
      </c>
      <c r="C164" s="175" t="s">
        <v>1085</v>
      </c>
      <c r="D164" s="176">
        <v>2204.25</v>
      </c>
      <c r="E164" s="220">
        <v>0</v>
      </c>
      <c r="F164" s="122">
        <f>D164*E164</f>
        <v>0</v>
      </c>
      <c r="H164" s="135"/>
      <c r="I164" s="152"/>
    </row>
    <row r="165" spans="1:9" ht="25.5">
      <c r="A165" s="80" t="s">
        <v>604</v>
      </c>
      <c r="B165" s="110" t="s">
        <v>605</v>
      </c>
      <c r="C165" s="171" t="s">
        <v>787</v>
      </c>
      <c r="D165" s="176">
        <v>2</v>
      </c>
      <c r="E165" s="220">
        <v>0</v>
      </c>
      <c r="F165" s="122">
        <f>D165*E165</f>
        <v>0</v>
      </c>
      <c r="G165" s="177"/>
      <c r="H165" s="135"/>
      <c r="I165" s="152"/>
    </row>
    <row r="166" spans="1:9">
      <c r="A166" s="80"/>
      <c r="B166" s="110"/>
      <c r="C166" s="171"/>
      <c r="D166" s="176"/>
      <c r="E166" s="146"/>
      <c r="F166" s="128"/>
      <c r="G166" s="177"/>
      <c r="H166" s="135"/>
      <c r="I166" s="152"/>
    </row>
    <row r="167" spans="1:9" ht="102">
      <c r="A167" s="80" t="s">
        <v>581</v>
      </c>
      <c r="B167" s="110" t="s">
        <v>168</v>
      </c>
      <c r="D167" s="7"/>
      <c r="E167" s="146"/>
      <c r="F167" s="128"/>
      <c r="G167" s="177"/>
      <c r="H167" s="135"/>
      <c r="I167" s="152"/>
    </row>
    <row r="168" spans="1:9">
      <c r="A168" s="80" t="s">
        <v>1116</v>
      </c>
      <c r="B168" s="110" t="s">
        <v>1056</v>
      </c>
      <c r="C168" s="171" t="s">
        <v>789</v>
      </c>
      <c r="D168" s="122">
        <v>27.05</v>
      </c>
      <c r="E168" s="220">
        <v>0</v>
      </c>
      <c r="F168" s="122">
        <f t="shared" ref="F168:F173" si="2">D168*E168</f>
        <v>0</v>
      </c>
      <c r="G168" s="177"/>
      <c r="H168" s="135"/>
      <c r="I168" s="152"/>
    </row>
    <row r="169" spans="1:9">
      <c r="A169" s="80" t="s">
        <v>1117</v>
      </c>
      <c r="B169" s="110" t="s">
        <v>1057</v>
      </c>
      <c r="C169" s="171" t="s">
        <v>1059</v>
      </c>
      <c r="D169" s="122">
        <v>139.96</v>
      </c>
      <c r="E169" s="220">
        <v>0</v>
      </c>
      <c r="F169" s="122">
        <f t="shared" si="2"/>
        <v>0</v>
      </c>
      <c r="G169" s="177"/>
      <c r="H169" s="135"/>
      <c r="I169" s="152"/>
    </row>
    <row r="170" spans="1:9">
      <c r="A170" s="48" t="s">
        <v>1164</v>
      </c>
      <c r="B170" s="46" t="s">
        <v>603</v>
      </c>
      <c r="C170" s="175" t="s">
        <v>1085</v>
      </c>
      <c r="D170" s="176">
        <v>2705</v>
      </c>
      <c r="E170" s="220">
        <v>0</v>
      </c>
      <c r="F170" s="122">
        <f t="shared" si="2"/>
        <v>0</v>
      </c>
      <c r="H170" s="135"/>
      <c r="I170" s="152"/>
    </row>
    <row r="171" spans="1:9" ht="25.5">
      <c r="A171" s="80" t="s">
        <v>1251</v>
      </c>
      <c r="B171" s="110" t="s">
        <v>605</v>
      </c>
      <c r="C171" s="171" t="s">
        <v>787</v>
      </c>
      <c r="D171" s="176">
        <v>1</v>
      </c>
      <c r="E171" s="220">
        <v>0</v>
      </c>
      <c r="F171" s="122">
        <f t="shared" si="2"/>
        <v>0</v>
      </c>
      <c r="G171" s="177"/>
      <c r="H171" s="135"/>
      <c r="I171" s="152"/>
    </row>
    <row r="172" spans="1:9" ht="25.5">
      <c r="A172" s="80" t="s">
        <v>604</v>
      </c>
      <c r="B172" s="110" t="s">
        <v>606</v>
      </c>
      <c r="C172" s="171" t="s">
        <v>1059</v>
      </c>
      <c r="D172" s="176">
        <v>53</v>
      </c>
      <c r="E172" s="220">
        <v>0</v>
      </c>
      <c r="F172" s="122">
        <f t="shared" si="2"/>
        <v>0</v>
      </c>
      <c r="G172" s="177"/>
      <c r="H172" s="135"/>
      <c r="I172" s="152"/>
    </row>
    <row r="173" spans="1:9">
      <c r="A173" s="80" t="s">
        <v>607</v>
      </c>
      <c r="B173" s="110" t="s">
        <v>608</v>
      </c>
      <c r="C173" s="171" t="s">
        <v>1059</v>
      </c>
      <c r="D173" s="176">
        <v>53</v>
      </c>
      <c r="E173" s="220">
        <v>0</v>
      </c>
      <c r="F173" s="122">
        <f t="shared" si="2"/>
        <v>0</v>
      </c>
      <c r="G173" s="177"/>
      <c r="H173" s="135"/>
      <c r="I173" s="152"/>
    </row>
    <row r="174" spans="1:9">
      <c r="A174" s="80"/>
      <c r="B174" s="110"/>
      <c r="C174" s="171"/>
      <c r="D174" s="176"/>
      <c r="E174" s="146"/>
      <c r="F174" s="128"/>
      <c r="G174" s="177"/>
      <c r="H174" s="135"/>
      <c r="I174" s="152"/>
    </row>
    <row r="175" spans="1:9">
      <c r="A175" s="80"/>
      <c r="B175" s="110"/>
      <c r="C175" s="171"/>
      <c r="D175" s="176"/>
      <c r="E175" s="146"/>
      <c r="F175" s="128"/>
      <c r="G175" s="177"/>
      <c r="H175" s="135"/>
      <c r="I175" s="152"/>
    </row>
    <row r="176" spans="1:9">
      <c r="A176" s="80"/>
      <c r="B176" s="110"/>
      <c r="C176" s="171"/>
      <c r="D176" s="176"/>
      <c r="E176" s="146"/>
      <c r="F176" s="128"/>
      <c r="G176" s="177"/>
      <c r="H176" s="135"/>
      <c r="I176" s="152"/>
    </row>
    <row r="177" spans="1:9">
      <c r="A177" s="80"/>
      <c r="B177" s="110"/>
      <c r="C177" s="171"/>
      <c r="D177" s="176"/>
      <c r="E177" s="146"/>
      <c r="F177" s="128"/>
      <c r="G177" s="177"/>
      <c r="H177" s="135"/>
      <c r="I177" s="152"/>
    </row>
    <row r="178" spans="1:9" ht="89.25">
      <c r="A178" s="80" t="s">
        <v>583</v>
      </c>
      <c r="B178" s="110" t="s">
        <v>169</v>
      </c>
      <c r="C178" s="124"/>
      <c r="D178" s="106"/>
      <c r="E178" s="146"/>
      <c r="F178" s="128"/>
      <c r="G178" s="173"/>
      <c r="H178" s="135"/>
      <c r="I178" s="152"/>
    </row>
    <row r="179" spans="1:9">
      <c r="A179" s="80" t="s">
        <v>1116</v>
      </c>
      <c r="B179" s="110" t="s">
        <v>609</v>
      </c>
      <c r="D179" s="106"/>
      <c r="E179" s="146"/>
      <c r="F179" s="128"/>
      <c r="G179" s="173"/>
      <c r="H179" s="135"/>
      <c r="I179" s="152"/>
    </row>
    <row r="180" spans="1:9">
      <c r="A180" s="80" t="s">
        <v>887</v>
      </c>
      <c r="B180" s="110" t="s">
        <v>610</v>
      </c>
      <c r="C180" s="124" t="s">
        <v>1059</v>
      </c>
      <c r="D180" s="122">
        <v>17.28</v>
      </c>
      <c r="E180" s="220">
        <v>0</v>
      </c>
      <c r="F180" s="122">
        <f>D180*E180</f>
        <v>0</v>
      </c>
      <c r="G180" s="177"/>
      <c r="H180" s="135"/>
      <c r="I180" s="152"/>
    </row>
    <row r="181" spans="1:9">
      <c r="A181" s="80" t="s">
        <v>887</v>
      </c>
      <c r="B181" s="110" t="s">
        <v>611</v>
      </c>
      <c r="C181" s="124" t="s">
        <v>789</v>
      </c>
      <c r="D181" s="122">
        <v>0.36</v>
      </c>
      <c r="E181" s="220">
        <v>0</v>
      </c>
      <c r="F181" s="122">
        <f>D181*E181</f>
        <v>0</v>
      </c>
      <c r="G181" s="177"/>
      <c r="H181" s="135"/>
      <c r="I181" s="152"/>
    </row>
    <row r="182" spans="1:9" ht="25.5">
      <c r="A182" s="80" t="s">
        <v>887</v>
      </c>
      <c r="B182" s="110" t="s">
        <v>612</v>
      </c>
      <c r="C182" s="124" t="s">
        <v>787</v>
      </c>
      <c r="D182" s="122">
        <v>2</v>
      </c>
      <c r="E182" s="220">
        <v>0</v>
      </c>
      <c r="F182" s="122">
        <f>D182*E182</f>
        <v>0</v>
      </c>
      <c r="G182" s="177"/>
      <c r="H182" s="135"/>
      <c r="I182" s="152"/>
    </row>
    <row r="183" spans="1:9">
      <c r="A183" s="128"/>
      <c r="D183" s="122"/>
      <c r="E183" s="151"/>
      <c r="F183" s="146"/>
      <c r="H183" s="178"/>
    </row>
    <row r="184" spans="1:9" ht="38.25">
      <c r="A184" s="80" t="s">
        <v>586</v>
      </c>
      <c r="B184" s="110" t="s">
        <v>613</v>
      </c>
      <c r="C184" s="124" t="s">
        <v>614</v>
      </c>
      <c r="D184" s="122">
        <v>1</v>
      </c>
      <c r="E184" s="220">
        <v>0</v>
      </c>
      <c r="F184" s="122">
        <f>D184*E184</f>
        <v>0</v>
      </c>
      <c r="H184" s="178"/>
    </row>
    <row r="185" spans="1:9">
      <c r="A185" s="159"/>
      <c r="B185" s="160"/>
      <c r="C185" s="160"/>
      <c r="D185" s="179"/>
      <c r="E185" s="180"/>
      <c r="F185" s="162"/>
      <c r="H185" s="178"/>
    </row>
    <row r="186" spans="1:9" ht="15.75">
      <c r="A186" s="181"/>
      <c r="B186" s="139" t="s">
        <v>615</v>
      </c>
      <c r="C186" s="182"/>
      <c r="D186" s="181"/>
      <c r="E186" s="444">
        <f>SUM(F134:F184)</f>
        <v>0</v>
      </c>
      <c r="F186" s="444"/>
    </row>
    <row r="187" spans="1:9" ht="15.75">
      <c r="A187" s="181"/>
      <c r="B187" s="139"/>
      <c r="C187" s="182"/>
      <c r="D187" s="181"/>
      <c r="E187" s="181"/>
      <c r="F187" s="130"/>
    </row>
    <row r="188" spans="1:9" ht="15.75">
      <c r="A188" s="181"/>
      <c r="B188" s="139"/>
      <c r="C188" s="182"/>
      <c r="D188" s="181"/>
      <c r="E188" s="181"/>
      <c r="F188" s="130"/>
    </row>
    <row r="189" spans="1:9" ht="15.75">
      <c r="A189" s="138"/>
      <c r="B189" s="183"/>
      <c r="C189" s="140"/>
      <c r="D189" s="141"/>
      <c r="E189" s="181"/>
      <c r="F189" s="130" t="s">
        <v>1058</v>
      </c>
    </row>
    <row r="190" spans="1:9" ht="15.75">
      <c r="A190" s="184"/>
      <c r="B190" s="185" t="s">
        <v>8</v>
      </c>
      <c r="C190" s="185"/>
      <c r="D190" s="164"/>
      <c r="E190" s="164"/>
    </row>
    <row r="191" spans="1:9" ht="15.75">
      <c r="A191" s="184"/>
      <c r="B191" s="184"/>
      <c r="C191" s="184"/>
      <c r="D191" s="164"/>
      <c r="E191" s="164"/>
    </row>
    <row r="192" spans="1:9" ht="15.75">
      <c r="A192" s="184"/>
      <c r="B192" s="186" t="s">
        <v>9</v>
      </c>
      <c r="C192" s="184"/>
      <c r="D192" s="164"/>
      <c r="E192" s="451">
        <f>E40</f>
        <v>0</v>
      </c>
      <c r="F192" s="452"/>
    </row>
    <row r="193" spans="1:6" ht="15.75">
      <c r="A193" s="184"/>
      <c r="B193" s="186" t="s">
        <v>10</v>
      </c>
      <c r="C193" s="184"/>
      <c r="D193" s="164"/>
      <c r="E193" s="451">
        <f>E79</f>
        <v>0</v>
      </c>
      <c r="F193" s="452"/>
    </row>
    <row r="194" spans="1:6" ht="15.75">
      <c r="A194" s="184"/>
      <c r="B194" s="186" t="s">
        <v>11</v>
      </c>
      <c r="C194" s="184"/>
      <c r="D194" s="164"/>
      <c r="E194" s="451">
        <f>E128</f>
        <v>0</v>
      </c>
      <c r="F194" s="452"/>
    </row>
    <row r="195" spans="1:6" ht="15.75">
      <c r="A195" s="184"/>
      <c r="B195" s="186" t="s">
        <v>12</v>
      </c>
      <c r="C195" s="184"/>
      <c r="D195" s="164"/>
      <c r="E195" s="451">
        <f>E186</f>
        <v>0</v>
      </c>
      <c r="F195" s="452"/>
    </row>
    <row r="196" spans="1:6" ht="15.75">
      <c r="A196" s="187"/>
      <c r="B196" s="187"/>
      <c r="C196" s="187"/>
      <c r="D196" s="188"/>
      <c r="E196" s="188"/>
      <c r="F196" s="160"/>
    </row>
    <row r="197" spans="1:6" ht="31.5">
      <c r="A197" s="184"/>
      <c r="B197" s="189" t="s">
        <v>13</v>
      </c>
      <c r="C197" s="184"/>
      <c r="D197" s="164"/>
      <c r="E197" s="449">
        <f>SUM(E192:F195)</f>
        <v>0</v>
      </c>
      <c r="F197" s="450"/>
    </row>
    <row r="198" spans="1:6">
      <c r="E198" s="121" t="s">
        <v>1058</v>
      </c>
    </row>
  </sheetData>
  <sheetProtection password="E19D" sheet="1" objects="1" scenarios="1"/>
  <mergeCells count="19">
    <mergeCell ref="E186:F186"/>
    <mergeCell ref="A42:F42"/>
    <mergeCell ref="A94:F94"/>
    <mergeCell ref="E197:F197"/>
    <mergeCell ref="E192:F192"/>
    <mergeCell ref="E193:F193"/>
    <mergeCell ref="E194:F194"/>
    <mergeCell ref="E195:F195"/>
    <mergeCell ref="A130:F130"/>
    <mergeCell ref="E79:F79"/>
    <mergeCell ref="E40:F40"/>
    <mergeCell ref="E128:F128"/>
    <mergeCell ref="A1:F1"/>
    <mergeCell ref="A5:F5"/>
    <mergeCell ref="A19:F19"/>
    <mergeCell ref="A3:F3"/>
    <mergeCell ref="A4:F4"/>
    <mergeCell ref="A6:F6"/>
    <mergeCell ref="A7:F7"/>
  </mergeCells>
  <phoneticPr fontId="50" type="noConversion"/>
  <pageMargins left="1.1023622047244095" right="0.62992125984251968" top="0.78740157480314965" bottom="0.78740157480314965" header="0.51181102362204722" footer="0.51181102362204722"/>
  <pageSetup paperSize="9" orientation="portrait" horizontalDpi="180" verticalDpi="180" r:id="rId1"/>
  <headerFooter alignWithMargins="0">
    <oddHeader>&amp;L&amp;8Atrij doo Zadar&amp;C&amp;8Rekonstrukcija O.Š. Krune Krstića, PŠ Ploče, 
Investitor:Grad Zadar&amp;R&amp;8srpanj 2018</oddHeader>
    <oddFooter>&amp;C&amp;8Troškovnik vodovoda i kanalizacije&amp;R&amp;8str.&amp;P</oddFooter>
  </headerFooter>
</worksheet>
</file>

<file path=xl/worksheets/sheet3.xml><?xml version="1.0" encoding="utf-8"?>
<worksheet xmlns="http://schemas.openxmlformats.org/spreadsheetml/2006/main" xmlns:r="http://schemas.openxmlformats.org/officeDocument/2006/relationships">
  <sheetPr codeName="Sheet2">
    <tabColor indexed="22"/>
  </sheetPr>
  <dimension ref="A1:G218"/>
  <sheetViews>
    <sheetView zoomScaleNormal="100" workbookViewId="0">
      <pane ySplit="5" topLeftCell="A168" activePane="bottomLeft" state="frozen"/>
      <selection pane="bottomLeft" activeCell="B170" sqref="B170"/>
    </sheetView>
  </sheetViews>
  <sheetFormatPr defaultColWidth="11.42578125" defaultRowHeight="15"/>
  <cols>
    <col min="1" max="1" width="5.140625" style="303" customWidth="1"/>
    <col min="2" max="2" width="48.140625" style="304" customWidth="1"/>
    <col min="3" max="3" width="9" style="305" customWidth="1"/>
    <col min="4" max="4" width="9" style="306" customWidth="1"/>
    <col min="5" max="5" width="12" style="307" customWidth="1"/>
    <col min="6" max="6" width="18.5703125" style="298" customWidth="1"/>
    <col min="7" max="55" width="7.28515625" style="230" customWidth="1"/>
    <col min="56" max="16384" width="11.42578125" style="230"/>
  </cols>
  <sheetData>
    <row r="1" spans="1:7" s="224" customFormat="1">
      <c r="A1" s="453" t="s">
        <v>20</v>
      </c>
      <c r="B1" s="453"/>
      <c r="C1" s="453"/>
      <c r="D1" s="453"/>
      <c r="E1" s="453"/>
      <c r="F1" s="453"/>
    </row>
    <row r="2" spans="1:7" s="224" customFormat="1">
      <c r="A2" s="453" t="s">
        <v>21</v>
      </c>
      <c r="B2" s="453"/>
      <c r="C2" s="453"/>
      <c r="D2" s="453"/>
      <c r="E2" s="453"/>
      <c r="F2" s="453"/>
    </row>
    <row r="3" spans="1:7" s="224" customFormat="1" ht="16.5" customHeight="1" thickBot="1">
      <c r="A3" s="454" t="s">
        <v>22</v>
      </c>
      <c r="B3" s="454"/>
      <c r="C3" s="454"/>
      <c r="D3" s="454"/>
      <c r="E3" s="454"/>
      <c r="F3" s="454"/>
    </row>
    <row r="4" spans="1:7" ht="7.5" customHeight="1" thickTop="1">
      <c r="A4" s="225"/>
      <c r="B4" s="226"/>
      <c r="C4" s="227"/>
      <c r="D4" s="228"/>
      <c r="E4" s="229"/>
      <c r="F4" s="229"/>
    </row>
    <row r="5" spans="1:7" ht="12.75" customHeight="1">
      <c r="A5" s="231" t="s">
        <v>23</v>
      </c>
      <c r="B5" s="232" t="s">
        <v>871</v>
      </c>
      <c r="C5" s="233" t="s">
        <v>24</v>
      </c>
      <c r="D5" s="233" t="s">
        <v>873</v>
      </c>
      <c r="E5" s="234" t="s">
        <v>25</v>
      </c>
      <c r="F5" s="234" t="s">
        <v>875</v>
      </c>
    </row>
    <row r="6" spans="1:7" ht="13.5" customHeight="1">
      <c r="A6" s="235"/>
      <c r="B6" s="226"/>
      <c r="C6" s="227"/>
      <c r="D6" s="228"/>
      <c r="E6" s="236"/>
      <c r="F6" s="236"/>
    </row>
    <row r="7" spans="1:7" s="242" customFormat="1" ht="16.5" customHeight="1">
      <c r="A7" s="237" t="s">
        <v>526</v>
      </c>
      <c r="B7" s="238" t="s">
        <v>26</v>
      </c>
      <c r="C7" s="239"/>
      <c r="D7" s="239"/>
      <c r="E7" s="240"/>
      <c r="F7" s="241"/>
      <c r="G7" s="224"/>
    </row>
    <row r="8" spans="1:7" s="224" customFormat="1">
      <c r="A8" s="243"/>
      <c r="B8" s="238"/>
      <c r="C8" s="239"/>
      <c r="D8" s="239"/>
      <c r="E8" s="240"/>
      <c r="F8" s="241"/>
    </row>
    <row r="9" spans="1:7" s="224" customFormat="1" ht="75.75" customHeight="1">
      <c r="A9" s="244" t="s">
        <v>27</v>
      </c>
      <c r="B9" s="245" t="s">
        <v>28</v>
      </c>
      <c r="C9" s="246"/>
      <c r="D9" s="247"/>
      <c r="E9" s="248"/>
      <c r="F9" s="248"/>
    </row>
    <row r="10" spans="1:7" s="224" customFormat="1" ht="282" customHeight="1">
      <c r="A10" s="249"/>
      <c r="B10" s="309" t="s">
        <v>170</v>
      </c>
      <c r="C10" s="246"/>
      <c r="D10" s="247"/>
      <c r="E10" s="248"/>
      <c r="F10" s="248"/>
    </row>
    <row r="11" spans="1:7" s="224" customFormat="1" ht="140.25" customHeight="1">
      <c r="A11" s="249"/>
      <c r="B11" s="309" t="s">
        <v>271</v>
      </c>
      <c r="C11" s="246"/>
      <c r="D11" s="247"/>
      <c r="E11" s="248"/>
      <c r="F11" s="248"/>
    </row>
    <row r="12" spans="1:7" s="224" customFormat="1" ht="138" customHeight="1">
      <c r="A12" s="249"/>
      <c r="B12" s="310" t="s">
        <v>171</v>
      </c>
      <c r="C12" s="246"/>
      <c r="D12" s="247"/>
      <c r="E12" s="248"/>
      <c r="F12" s="248"/>
    </row>
    <row r="13" spans="1:7" s="224" customFormat="1" ht="259.5" customHeight="1">
      <c r="A13" s="251"/>
      <c r="B13" s="309" t="s">
        <v>172</v>
      </c>
      <c r="C13" s="246"/>
      <c r="D13" s="247"/>
      <c r="E13" s="248"/>
      <c r="F13" s="248"/>
    </row>
    <row r="14" spans="1:7" s="224" customFormat="1" ht="142.5" customHeight="1">
      <c r="A14" s="249"/>
      <c r="B14" s="310" t="s">
        <v>173</v>
      </c>
      <c r="C14" s="246"/>
      <c r="D14" s="247"/>
      <c r="E14" s="248"/>
      <c r="F14" s="248"/>
    </row>
    <row r="15" spans="1:7" s="224" customFormat="1" ht="189.75" customHeight="1">
      <c r="A15" s="249"/>
      <c r="B15" s="310" t="s">
        <v>174</v>
      </c>
      <c r="C15" s="246"/>
      <c r="D15" s="247"/>
      <c r="E15" s="248"/>
      <c r="F15" s="248"/>
    </row>
    <row r="16" spans="1:7" s="224" customFormat="1" ht="75" customHeight="1">
      <c r="A16" s="249"/>
      <c r="B16" s="245" t="s">
        <v>29</v>
      </c>
      <c r="C16" s="246"/>
      <c r="D16" s="247"/>
      <c r="E16" s="248"/>
      <c r="F16" s="248"/>
    </row>
    <row r="17" spans="1:6" s="224" customFormat="1" ht="55.5" customHeight="1">
      <c r="A17" s="249"/>
      <c r="B17" s="396" t="s">
        <v>237</v>
      </c>
      <c r="C17" s="246"/>
      <c r="D17" s="247"/>
      <c r="E17" s="248"/>
      <c r="F17" s="248"/>
    </row>
    <row r="18" spans="1:6" s="224" customFormat="1" ht="36.75" customHeight="1">
      <c r="A18" s="249"/>
      <c r="B18" s="252" t="s">
        <v>238</v>
      </c>
      <c r="C18" s="246"/>
      <c r="D18" s="247"/>
      <c r="E18" s="248"/>
      <c r="F18" s="248"/>
    </row>
    <row r="19" spans="1:6" s="224" customFormat="1" ht="16.5">
      <c r="B19" s="253" t="s">
        <v>672</v>
      </c>
    </row>
    <row r="20" spans="1:6" s="224" customFormat="1" ht="16.5">
      <c r="B20" s="253" t="s">
        <v>673</v>
      </c>
    </row>
    <row r="21" spans="1:6" s="224" customFormat="1" ht="16.5">
      <c r="B21" s="253" t="s">
        <v>674</v>
      </c>
    </row>
    <row r="22" spans="1:6" s="224" customFormat="1" ht="16.5">
      <c r="B22" s="253" t="s">
        <v>675</v>
      </c>
    </row>
    <row r="23" spans="1:6" s="224" customFormat="1" ht="16.5">
      <c r="B23" s="253" t="s">
        <v>676</v>
      </c>
    </row>
    <row r="24" spans="1:6" s="224" customFormat="1">
      <c r="B24" s="253" t="s">
        <v>30</v>
      </c>
    </row>
    <row r="25" spans="1:6" s="224" customFormat="1">
      <c r="B25" s="253" t="s">
        <v>31</v>
      </c>
    </row>
    <row r="26" spans="1:6" s="224" customFormat="1">
      <c r="B26" s="253" t="s">
        <v>32</v>
      </c>
    </row>
    <row r="27" spans="1:6" s="224" customFormat="1">
      <c r="B27" s="253" t="s">
        <v>33</v>
      </c>
    </row>
    <row r="28" spans="1:6" s="224" customFormat="1">
      <c r="B28" s="254" t="s">
        <v>34</v>
      </c>
    </row>
    <row r="29" spans="1:6" s="224" customFormat="1">
      <c r="B29" s="253" t="s">
        <v>35</v>
      </c>
    </row>
    <row r="30" spans="1:6" s="224" customFormat="1">
      <c r="B30" s="253" t="s">
        <v>36</v>
      </c>
    </row>
    <row r="31" spans="1:6" s="224" customFormat="1">
      <c r="B31" s="253" t="s">
        <v>37</v>
      </c>
    </row>
    <row r="32" spans="1:6" s="224" customFormat="1">
      <c r="B32" s="253" t="s">
        <v>38</v>
      </c>
    </row>
    <row r="33" spans="2:6" s="224" customFormat="1">
      <c r="B33" s="253" t="s">
        <v>39</v>
      </c>
    </row>
    <row r="34" spans="2:6" s="224" customFormat="1">
      <c r="B34" s="253" t="s">
        <v>40</v>
      </c>
    </row>
    <row r="35" spans="2:6" s="224" customFormat="1" ht="18">
      <c r="B35" s="255" t="s">
        <v>677</v>
      </c>
    </row>
    <row r="36" spans="2:6" s="224" customFormat="1">
      <c r="B36" s="253" t="s">
        <v>41</v>
      </c>
    </row>
    <row r="37" spans="2:6" s="224" customFormat="1">
      <c r="B37" s="253" t="s">
        <v>42</v>
      </c>
    </row>
    <row r="38" spans="2:6" s="224" customFormat="1">
      <c r="B38" s="253" t="s">
        <v>239</v>
      </c>
    </row>
    <row r="39" spans="2:6" s="224" customFormat="1">
      <c r="B39" s="256" t="s">
        <v>43</v>
      </c>
    </row>
    <row r="40" spans="2:6" s="224" customFormat="1">
      <c r="B40" s="256" t="s">
        <v>44</v>
      </c>
    </row>
    <row r="41" spans="2:6" s="224" customFormat="1">
      <c r="B41" s="253" t="s">
        <v>619</v>
      </c>
    </row>
    <row r="42" spans="2:6" s="224" customFormat="1">
      <c r="B42" s="253" t="s">
        <v>620</v>
      </c>
    </row>
    <row r="43" spans="2:6" s="224" customFormat="1">
      <c r="B43" s="257" t="s">
        <v>240</v>
      </c>
      <c r="D43" s="258"/>
    </row>
    <row r="44" spans="2:6" s="224" customFormat="1" ht="45">
      <c r="B44" s="253" t="s">
        <v>241</v>
      </c>
      <c r="D44" s="258"/>
    </row>
    <row r="45" spans="2:6" s="224" customFormat="1" ht="45">
      <c r="B45" s="253" t="s">
        <v>242</v>
      </c>
      <c r="D45" s="258"/>
    </row>
    <row r="46" spans="2:6" s="224" customFormat="1">
      <c r="B46" s="253" t="s">
        <v>243</v>
      </c>
      <c r="D46" s="258"/>
    </row>
    <row r="47" spans="2:6" s="224" customFormat="1" ht="30">
      <c r="B47" s="253" t="s">
        <v>244</v>
      </c>
      <c r="D47" s="258"/>
    </row>
    <row r="48" spans="2:6" s="224" customFormat="1">
      <c r="B48" s="253" t="s">
        <v>245</v>
      </c>
      <c r="C48" s="224" t="s">
        <v>621</v>
      </c>
      <c r="D48" s="258">
        <v>1</v>
      </c>
      <c r="E48" s="388">
        <f>0</f>
        <v>0</v>
      </c>
      <c r="F48" s="388">
        <f>D48*E48</f>
        <v>0</v>
      </c>
    </row>
    <row r="49" spans="1:6" s="224" customFormat="1">
      <c r="B49" s="253"/>
      <c r="D49" s="258"/>
    </row>
    <row r="50" spans="1:6" s="224" customFormat="1" ht="68.25" customHeight="1">
      <c r="A50" s="259" t="s">
        <v>622</v>
      </c>
      <c r="B50" s="397" t="s">
        <v>246</v>
      </c>
      <c r="D50" s="258"/>
      <c r="E50" s="260"/>
      <c r="F50" s="261"/>
    </row>
    <row r="51" spans="1:6" s="224" customFormat="1" ht="16.5" customHeight="1">
      <c r="A51" s="259"/>
      <c r="B51" s="250" t="s">
        <v>247</v>
      </c>
      <c r="D51" s="258"/>
      <c r="E51" s="260"/>
      <c r="F51" s="261"/>
    </row>
    <row r="52" spans="1:6" s="224" customFormat="1" ht="30">
      <c r="A52" s="251"/>
      <c r="B52" s="262" t="s">
        <v>248</v>
      </c>
      <c r="C52" s="263"/>
      <c r="D52" s="264"/>
      <c r="E52" s="248"/>
      <c r="F52" s="248"/>
    </row>
    <row r="53" spans="1:6" s="224" customFormat="1" ht="30">
      <c r="A53" s="251"/>
      <c r="B53" s="262" t="s">
        <v>249</v>
      </c>
      <c r="C53" s="263"/>
      <c r="D53" s="264"/>
      <c r="E53" s="248"/>
      <c r="F53" s="248"/>
    </row>
    <row r="54" spans="1:6" s="224" customFormat="1">
      <c r="A54" s="251"/>
      <c r="B54" s="262" t="s">
        <v>623</v>
      </c>
      <c r="C54" s="263"/>
      <c r="D54" s="264"/>
      <c r="E54" s="248"/>
      <c r="F54" s="248"/>
    </row>
    <row r="55" spans="1:6" s="224" customFormat="1" ht="45">
      <c r="B55" s="253" t="s">
        <v>250</v>
      </c>
    </row>
    <row r="56" spans="1:6" s="224" customFormat="1">
      <c r="A56" s="251"/>
      <c r="B56" s="265" t="s">
        <v>624</v>
      </c>
      <c r="C56" s="266"/>
      <c r="D56" s="267"/>
      <c r="E56" s="248"/>
      <c r="F56" s="248"/>
    </row>
    <row r="57" spans="1:6" s="224" customFormat="1">
      <c r="A57" s="268"/>
      <c r="B57" s="269" t="s">
        <v>625</v>
      </c>
      <c r="C57" s="266"/>
      <c r="D57" s="267"/>
      <c r="E57" s="248"/>
      <c r="F57" s="248"/>
    </row>
    <row r="58" spans="1:6" s="224" customFormat="1">
      <c r="A58" s="268"/>
      <c r="B58" s="269" t="s">
        <v>626</v>
      </c>
      <c r="C58" s="266"/>
      <c r="D58" s="267"/>
      <c r="E58" s="248"/>
      <c r="F58" s="248"/>
    </row>
    <row r="59" spans="1:6" s="224" customFormat="1">
      <c r="A59" s="251"/>
      <c r="B59" s="265" t="s">
        <v>627</v>
      </c>
      <c r="C59" s="270"/>
      <c r="D59" s="271"/>
      <c r="E59" s="248"/>
      <c r="F59" s="248"/>
    </row>
    <row r="60" spans="1:6" s="224" customFormat="1">
      <c r="B60" s="257" t="s">
        <v>240</v>
      </c>
      <c r="D60" s="258"/>
    </row>
    <row r="61" spans="1:6" s="224" customFormat="1" ht="45">
      <c r="B61" s="253" t="s">
        <v>241</v>
      </c>
      <c r="D61" s="258"/>
    </row>
    <row r="62" spans="1:6" s="224" customFormat="1" ht="45">
      <c r="B62" s="253" t="s">
        <v>242</v>
      </c>
      <c r="D62" s="258"/>
    </row>
    <row r="63" spans="1:6" s="224" customFormat="1" ht="30">
      <c r="B63" s="253" t="s">
        <v>251</v>
      </c>
      <c r="C63" s="224" t="s">
        <v>787</v>
      </c>
      <c r="D63" s="258">
        <v>2</v>
      </c>
      <c r="E63" s="388">
        <f>0</f>
        <v>0</v>
      </c>
      <c r="F63" s="388">
        <f>D63*E63</f>
        <v>0</v>
      </c>
    </row>
    <row r="64" spans="1:6" s="224" customFormat="1">
      <c r="A64" s="237"/>
      <c r="B64" s="265"/>
      <c r="C64" s="270"/>
      <c r="D64" s="271"/>
      <c r="E64" s="248"/>
      <c r="F64" s="248"/>
    </row>
    <row r="65" spans="1:6" s="224" customFormat="1" ht="68.25" customHeight="1">
      <c r="A65" s="259" t="s">
        <v>628</v>
      </c>
      <c r="B65" s="397" t="s">
        <v>252</v>
      </c>
      <c r="D65" s="258"/>
      <c r="E65" s="260"/>
      <c r="F65" s="261"/>
    </row>
    <row r="66" spans="1:6" s="224" customFormat="1" ht="16.5" customHeight="1">
      <c r="A66" s="259"/>
      <c r="B66" s="250" t="s">
        <v>247</v>
      </c>
      <c r="D66" s="258"/>
      <c r="E66" s="260"/>
      <c r="F66" s="261"/>
    </row>
    <row r="67" spans="1:6" s="224" customFormat="1" ht="30">
      <c r="A67" s="251"/>
      <c r="B67" s="262" t="s">
        <v>253</v>
      </c>
      <c r="C67" s="263"/>
      <c r="D67" s="264"/>
      <c r="E67" s="248"/>
      <c r="F67" s="248"/>
    </row>
    <row r="68" spans="1:6" s="224" customFormat="1" ht="30">
      <c r="A68" s="251"/>
      <c r="B68" s="262" t="s">
        <v>254</v>
      </c>
      <c r="C68" s="263"/>
      <c r="D68" s="264"/>
      <c r="E68" s="248"/>
      <c r="F68" s="248"/>
    </row>
    <row r="69" spans="1:6" s="224" customFormat="1">
      <c r="A69" s="237"/>
      <c r="B69" s="262" t="s">
        <v>623</v>
      </c>
      <c r="C69" s="270"/>
      <c r="D69" s="271"/>
      <c r="E69" s="248"/>
      <c r="F69" s="248"/>
    </row>
    <row r="70" spans="1:6" s="224" customFormat="1" ht="45">
      <c r="B70" s="253" t="s">
        <v>255</v>
      </c>
    </row>
    <row r="71" spans="1:6" s="224" customFormat="1">
      <c r="A71" s="259"/>
      <c r="B71" s="269" t="s">
        <v>625</v>
      </c>
      <c r="D71" s="258"/>
      <c r="E71" s="248"/>
      <c r="F71" s="248"/>
    </row>
    <row r="72" spans="1:6" s="224" customFormat="1">
      <c r="A72" s="259"/>
      <c r="B72" s="269" t="s">
        <v>626</v>
      </c>
      <c r="D72" s="258"/>
      <c r="E72" s="248"/>
      <c r="F72" s="248"/>
    </row>
    <row r="73" spans="1:6" s="224" customFormat="1">
      <c r="A73" s="237"/>
      <c r="B73" s="265" t="s">
        <v>629</v>
      </c>
      <c r="C73" s="270"/>
      <c r="D73" s="271"/>
      <c r="E73" s="248"/>
      <c r="F73" s="248"/>
    </row>
    <row r="74" spans="1:6" s="224" customFormat="1">
      <c r="B74" s="257" t="s">
        <v>240</v>
      </c>
      <c r="D74" s="258"/>
    </row>
    <row r="75" spans="1:6" s="224" customFormat="1" ht="45">
      <c r="B75" s="253" t="s">
        <v>241</v>
      </c>
      <c r="D75" s="258"/>
    </row>
    <row r="76" spans="1:6" s="224" customFormat="1" ht="45">
      <c r="B76" s="253" t="s">
        <v>242</v>
      </c>
      <c r="D76" s="258"/>
    </row>
    <row r="77" spans="1:6" s="224" customFormat="1" ht="30">
      <c r="B77" s="253" t="s">
        <v>251</v>
      </c>
      <c r="C77" s="224" t="s">
        <v>787</v>
      </c>
      <c r="D77" s="258">
        <v>1</v>
      </c>
      <c r="E77" s="388">
        <f>0</f>
        <v>0</v>
      </c>
      <c r="F77" s="388">
        <f>D77*E77</f>
        <v>0</v>
      </c>
    </row>
    <row r="78" spans="1:6" s="224" customFormat="1">
      <c r="A78" s="237"/>
      <c r="B78" s="265"/>
      <c r="C78" s="270"/>
      <c r="D78" s="271"/>
      <c r="E78" s="248"/>
      <c r="F78" s="248"/>
    </row>
    <row r="79" spans="1:6" s="224" customFormat="1" ht="68.25" customHeight="1">
      <c r="A79" s="259" t="s">
        <v>630</v>
      </c>
      <c r="B79" s="397" t="s">
        <v>256</v>
      </c>
      <c r="D79" s="258"/>
      <c r="E79" s="260"/>
      <c r="F79" s="261"/>
    </row>
    <row r="80" spans="1:6" s="224" customFormat="1" ht="16.5" customHeight="1">
      <c r="A80" s="259"/>
      <c r="B80" s="250" t="s">
        <v>257</v>
      </c>
      <c r="D80" s="258"/>
      <c r="E80" s="260"/>
      <c r="F80" s="261"/>
    </row>
    <row r="81" spans="1:6" s="224" customFormat="1" ht="30">
      <c r="A81" s="237"/>
      <c r="B81" s="262" t="s">
        <v>258</v>
      </c>
      <c r="C81" s="270"/>
      <c r="D81" s="271"/>
      <c r="E81" s="248"/>
      <c r="F81" s="248"/>
    </row>
    <row r="82" spans="1:6" s="224" customFormat="1" ht="30">
      <c r="A82" s="237"/>
      <c r="B82" s="262" t="s">
        <v>259</v>
      </c>
      <c r="C82" s="270"/>
      <c r="D82" s="271"/>
      <c r="E82" s="248"/>
      <c r="F82" s="248"/>
    </row>
    <row r="83" spans="1:6" s="224" customFormat="1">
      <c r="A83" s="237"/>
      <c r="B83" s="262" t="s">
        <v>631</v>
      </c>
      <c r="C83" s="270"/>
      <c r="D83" s="271"/>
      <c r="E83" s="248"/>
      <c r="F83" s="248"/>
    </row>
    <row r="84" spans="1:6" s="224" customFormat="1" ht="45">
      <c r="B84" s="253" t="s">
        <v>260</v>
      </c>
    </row>
    <row r="85" spans="1:6" s="224" customFormat="1">
      <c r="A85" s="237"/>
      <c r="B85" s="265" t="s">
        <v>632</v>
      </c>
      <c r="D85" s="258"/>
      <c r="E85" s="248"/>
      <c r="F85" s="248"/>
    </row>
    <row r="86" spans="1:6" s="224" customFormat="1">
      <c r="A86" s="259"/>
      <c r="B86" s="269" t="s">
        <v>625</v>
      </c>
      <c r="D86" s="258"/>
      <c r="E86" s="248"/>
      <c r="F86" s="248"/>
    </row>
    <row r="87" spans="1:6" s="224" customFormat="1">
      <c r="A87" s="259"/>
      <c r="B87" s="269" t="s">
        <v>626</v>
      </c>
      <c r="D87" s="258"/>
      <c r="E87" s="248"/>
      <c r="F87" s="248"/>
    </row>
    <row r="88" spans="1:6" s="224" customFormat="1">
      <c r="A88" s="237"/>
      <c r="B88" s="262" t="s">
        <v>633</v>
      </c>
      <c r="C88" s="270"/>
      <c r="D88" s="271"/>
      <c r="E88" s="248"/>
      <c r="F88" s="248"/>
    </row>
    <row r="89" spans="1:6" s="224" customFormat="1">
      <c r="B89" s="257" t="s">
        <v>240</v>
      </c>
      <c r="D89" s="258"/>
    </row>
    <row r="90" spans="1:6" s="224" customFormat="1" ht="45">
      <c r="B90" s="253" t="s">
        <v>241</v>
      </c>
      <c r="D90" s="258"/>
    </row>
    <row r="91" spans="1:6" s="224" customFormat="1" ht="45">
      <c r="B91" s="253" t="s">
        <v>242</v>
      </c>
      <c r="D91" s="258"/>
    </row>
    <row r="92" spans="1:6" s="224" customFormat="1" ht="30">
      <c r="B92" s="253" t="s">
        <v>251</v>
      </c>
      <c r="C92" s="224" t="s">
        <v>787</v>
      </c>
      <c r="D92" s="258">
        <v>8</v>
      </c>
      <c r="E92" s="388">
        <f>0</f>
        <v>0</v>
      </c>
      <c r="F92" s="388">
        <f>D92*E92</f>
        <v>0</v>
      </c>
    </row>
    <row r="93" spans="1:6" s="224" customFormat="1">
      <c r="A93" s="237"/>
      <c r="B93" s="262"/>
      <c r="C93" s="270"/>
      <c r="D93" s="271"/>
      <c r="E93" s="248"/>
      <c r="F93" s="248"/>
    </row>
    <row r="94" spans="1:6" s="224" customFormat="1" ht="71.25" customHeight="1">
      <c r="A94" s="259" t="s">
        <v>634</v>
      </c>
      <c r="B94" s="397" t="s">
        <v>1275</v>
      </c>
      <c r="D94" s="258"/>
      <c r="E94" s="260"/>
      <c r="F94" s="261"/>
    </row>
    <row r="95" spans="1:6" s="224" customFormat="1" ht="16.5" customHeight="1">
      <c r="A95" s="259"/>
      <c r="B95" s="250" t="s">
        <v>257</v>
      </c>
      <c r="D95" s="258"/>
      <c r="E95" s="260"/>
      <c r="F95" s="261"/>
    </row>
    <row r="96" spans="1:6" s="224" customFormat="1" ht="30">
      <c r="A96" s="237"/>
      <c r="B96" s="262" t="s">
        <v>261</v>
      </c>
      <c r="C96" s="270"/>
      <c r="D96" s="271"/>
      <c r="E96" s="248"/>
      <c r="F96" s="248"/>
    </row>
    <row r="97" spans="1:6" s="224" customFormat="1" ht="30">
      <c r="A97" s="237"/>
      <c r="B97" s="262" t="s">
        <v>262</v>
      </c>
      <c r="C97" s="270"/>
      <c r="D97" s="271"/>
      <c r="E97" s="248"/>
      <c r="F97" s="248"/>
    </row>
    <row r="98" spans="1:6" s="224" customFormat="1">
      <c r="A98" s="237"/>
      <c r="B98" s="262" t="s">
        <v>623</v>
      </c>
      <c r="C98" s="270"/>
      <c r="D98" s="271"/>
      <c r="E98" s="248"/>
      <c r="F98" s="248"/>
    </row>
    <row r="99" spans="1:6" s="224" customFormat="1" ht="45">
      <c r="B99" s="253" t="s">
        <v>263</v>
      </c>
    </row>
    <row r="100" spans="1:6" s="224" customFormat="1">
      <c r="A100" s="237"/>
      <c r="B100" s="265" t="s">
        <v>632</v>
      </c>
      <c r="D100" s="258"/>
      <c r="E100" s="248"/>
      <c r="F100" s="248"/>
    </row>
    <row r="101" spans="1:6" s="224" customFormat="1">
      <c r="A101" s="259"/>
      <c r="B101" s="269" t="s">
        <v>625</v>
      </c>
      <c r="D101" s="258"/>
      <c r="E101" s="248"/>
      <c r="F101" s="248"/>
    </row>
    <row r="102" spans="1:6" s="224" customFormat="1">
      <c r="A102" s="259"/>
      <c r="B102" s="269" t="s">
        <v>626</v>
      </c>
      <c r="D102" s="258"/>
      <c r="E102" s="248"/>
      <c r="F102" s="248"/>
    </row>
    <row r="103" spans="1:6" s="224" customFormat="1">
      <c r="A103" s="237"/>
      <c r="B103" s="262" t="s">
        <v>635</v>
      </c>
      <c r="C103" s="270"/>
      <c r="D103" s="271"/>
      <c r="E103" s="248"/>
      <c r="F103" s="248"/>
    </row>
    <row r="104" spans="1:6" s="224" customFormat="1">
      <c r="B104" s="257" t="s">
        <v>240</v>
      </c>
      <c r="D104" s="258"/>
    </row>
    <row r="105" spans="1:6" s="224" customFormat="1" ht="45">
      <c r="B105" s="253" t="s">
        <v>241</v>
      </c>
      <c r="D105" s="258"/>
    </row>
    <row r="106" spans="1:6" s="224" customFormat="1" ht="45">
      <c r="B106" s="253" t="s">
        <v>242</v>
      </c>
      <c r="D106" s="258"/>
    </row>
    <row r="107" spans="1:6" s="224" customFormat="1" ht="30">
      <c r="B107" s="253" t="s">
        <v>251</v>
      </c>
      <c r="C107" s="224" t="s">
        <v>787</v>
      </c>
      <c r="D107" s="258">
        <v>2</v>
      </c>
      <c r="E107" s="388">
        <f>0</f>
        <v>0</v>
      </c>
      <c r="F107" s="388">
        <f>D107*E107</f>
        <v>0</v>
      </c>
    </row>
    <row r="108" spans="1:6" s="224" customFormat="1">
      <c r="A108" s="237"/>
      <c r="B108" s="262"/>
      <c r="C108" s="270"/>
      <c r="D108" s="271"/>
      <c r="E108" s="389"/>
      <c r="F108" s="389"/>
    </row>
    <row r="109" spans="1:6" s="224" customFormat="1" ht="45">
      <c r="A109" s="259" t="s">
        <v>636</v>
      </c>
      <c r="B109" s="397" t="s">
        <v>264</v>
      </c>
      <c r="D109" s="258"/>
      <c r="E109" s="390"/>
      <c r="F109" s="391"/>
    </row>
    <row r="110" spans="1:6" s="224" customFormat="1">
      <c r="A110" s="259"/>
      <c r="B110" s="250" t="s">
        <v>637</v>
      </c>
      <c r="C110" s="224" t="s">
        <v>787</v>
      </c>
      <c r="D110" s="258">
        <v>8</v>
      </c>
      <c r="E110" s="388">
        <f>0</f>
        <v>0</v>
      </c>
      <c r="F110" s="388">
        <f>D110*E110</f>
        <v>0</v>
      </c>
    </row>
    <row r="111" spans="1:6" s="224" customFormat="1">
      <c r="A111" s="259"/>
      <c r="B111" s="250" t="s">
        <v>638</v>
      </c>
      <c r="C111" s="224" t="s">
        <v>787</v>
      </c>
      <c r="D111" s="258">
        <v>8</v>
      </c>
      <c r="E111" s="388">
        <f>0</f>
        <v>0</v>
      </c>
      <c r="F111" s="388">
        <f>D111*E111</f>
        <v>0</v>
      </c>
    </row>
    <row r="112" spans="1:6" s="224" customFormat="1">
      <c r="A112" s="259"/>
      <c r="B112" s="250" t="s">
        <v>639</v>
      </c>
      <c r="C112" s="224" t="s">
        <v>787</v>
      </c>
      <c r="D112" s="258">
        <v>2</v>
      </c>
      <c r="E112" s="388">
        <f>0</f>
        <v>0</v>
      </c>
      <c r="F112" s="388">
        <f>D112*E112</f>
        <v>0</v>
      </c>
    </row>
    <row r="113" spans="1:6" s="224" customFormat="1">
      <c r="A113" s="259"/>
      <c r="B113" s="250" t="s">
        <v>640</v>
      </c>
      <c r="C113" s="224" t="s">
        <v>787</v>
      </c>
      <c r="D113" s="258">
        <v>2</v>
      </c>
      <c r="E113" s="388">
        <v>0</v>
      </c>
      <c r="F113" s="388">
        <f>D113*E113</f>
        <v>0</v>
      </c>
    </row>
    <row r="114" spans="1:6" s="224" customFormat="1">
      <c r="A114" s="259"/>
      <c r="B114" s="250" t="s">
        <v>641</v>
      </c>
      <c r="C114" s="272"/>
      <c r="D114" s="272"/>
      <c r="E114" s="390"/>
      <c r="F114" s="391"/>
    </row>
    <row r="115" spans="1:6" s="224" customFormat="1">
      <c r="B115" s="257" t="s">
        <v>240</v>
      </c>
      <c r="D115" s="258"/>
      <c r="E115" s="392"/>
      <c r="F115" s="392"/>
    </row>
    <row r="116" spans="1:6" s="224" customFormat="1">
      <c r="B116" s="253" t="s">
        <v>265</v>
      </c>
      <c r="D116" s="258"/>
      <c r="E116" s="392"/>
      <c r="F116" s="392"/>
    </row>
    <row r="117" spans="1:6" s="224" customFormat="1">
      <c r="A117" s="259"/>
      <c r="B117" s="250"/>
      <c r="C117" s="272"/>
      <c r="D117" s="272"/>
      <c r="E117" s="390"/>
      <c r="F117" s="391"/>
    </row>
    <row r="118" spans="1:6" s="224" customFormat="1" ht="120">
      <c r="A118" s="237" t="s">
        <v>642</v>
      </c>
      <c r="B118" s="310" t="s">
        <v>272</v>
      </c>
      <c r="C118" s="270" t="s">
        <v>1085</v>
      </c>
      <c r="D118" s="271">
        <v>60</v>
      </c>
      <c r="E118" s="388">
        <f>0</f>
        <v>0</v>
      </c>
      <c r="F118" s="388">
        <f>D118*E118</f>
        <v>0</v>
      </c>
    </row>
    <row r="119" spans="1:6" s="224" customFormat="1">
      <c r="A119" s="237"/>
      <c r="B119" s="250"/>
      <c r="C119" s="270"/>
      <c r="D119" s="271"/>
      <c r="E119" s="390"/>
      <c r="F119" s="391"/>
    </row>
    <row r="120" spans="1:6" s="224" customFormat="1" ht="71.25" customHeight="1">
      <c r="A120" s="237" t="s">
        <v>643</v>
      </c>
      <c r="B120" s="273" t="s">
        <v>266</v>
      </c>
      <c r="C120" s="270"/>
      <c r="D120" s="271"/>
      <c r="E120" s="389"/>
      <c r="F120" s="389"/>
    </row>
    <row r="121" spans="1:6" s="224" customFormat="1">
      <c r="A121" s="251"/>
      <c r="B121" s="273" t="s">
        <v>116</v>
      </c>
      <c r="C121" s="263"/>
      <c r="D121" s="264"/>
      <c r="E121" s="389"/>
      <c r="F121" s="389"/>
    </row>
    <row r="122" spans="1:6" s="224" customFormat="1">
      <c r="A122" s="251"/>
      <c r="B122" s="273" t="s">
        <v>117</v>
      </c>
      <c r="C122" s="274"/>
      <c r="D122" s="275"/>
      <c r="E122" s="389"/>
      <c r="F122" s="389"/>
    </row>
    <row r="123" spans="1:6" s="224" customFormat="1">
      <c r="A123" s="237"/>
      <c r="B123" s="273" t="s">
        <v>118</v>
      </c>
      <c r="C123" s="270" t="s">
        <v>621</v>
      </c>
      <c r="D123" s="271">
        <v>1</v>
      </c>
      <c r="E123" s="388">
        <f>0</f>
        <v>0</v>
      </c>
      <c r="F123" s="388">
        <f>D123*E123</f>
        <v>0</v>
      </c>
    </row>
    <row r="124" spans="1:6" s="224" customFormat="1">
      <c r="A124" s="237"/>
      <c r="B124" s="262"/>
      <c r="C124" s="270"/>
      <c r="D124" s="271"/>
      <c r="E124" s="389"/>
      <c r="F124" s="389"/>
    </row>
    <row r="125" spans="1:6" s="224" customFormat="1" ht="71.25" customHeight="1">
      <c r="A125" s="237" t="s">
        <v>119</v>
      </c>
      <c r="B125" s="273" t="s">
        <v>266</v>
      </c>
      <c r="C125" s="270"/>
      <c r="D125" s="271"/>
      <c r="E125" s="389"/>
      <c r="F125" s="389"/>
    </row>
    <row r="126" spans="1:6" s="224" customFormat="1">
      <c r="A126" s="237"/>
      <c r="B126" s="273" t="s">
        <v>120</v>
      </c>
      <c r="C126" s="270"/>
      <c r="D126" s="271"/>
      <c r="E126" s="389"/>
      <c r="F126" s="389"/>
    </row>
    <row r="127" spans="1:6" s="224" customFormat="1">
      <c r="A127" s="237"/>
      <c r="B127" s="273" t="s">
        <v>121</v>
      </c>
      <c r="C127" s="230"/>
      <c r="D127" s="276"/>
      <c r="E127" s="389"/>
      <c r="F127" s="389"/>
    </row>
    <row r="128" spans="1:6" s="224" customFormat="1">
      <c r="A128" s="237"/>
      <c r="B128" s="273" t="s">
        <v>122</v>
      </c>
      <c r="C128" s="270" t="s">
        <v>621</v>
      </c>
      <c r="D128" s="271">
        <v>4</v>
      </c>
      <c r="E128" s="388">
        <f>0</f>
        <v>0</v>
      </c>
      <c r="F128" s="388">
        <f>D128*E128</f>
        <v>0</v>
      </c>
    </row>
    <row r="129" spans="1:6" s="224" customFormat="1">
      <c r="A129" s="237"/>
      <c r="B129" s="262"/>
      <c r="C129" s="270"/>
      <c r="D129" s="271"/>
      <c r="E129" s="389"/>
      <c r="F129" s="389"/>
    </row>
    <row r="130" spans="1:6" s="224" customFormat="1" ht="185.25" customHeight="1">
      <c r="A130" s="277" t="s">
        <v>123</v>
      </c>
      <c r="B130" s="398" t="s">
        <v>45</v>
      </c>
      <c r="C130" s="279"/>
      <c r="D130" s="279"/>
      <c r="E130" s="389"/>
      <c r="F130" s="389"/>
    </row>
    <row r="131" spans="1:6" s="224" customFormat="1">
      <c r="B131" s="257" t="s">
        <v>240</v>
      </c>
      <c r="D131" s="258"/>
      <c r="E131" s="392"/>
      <c r="F131" s="392"/>
    </row>
    <row r="132" spans="1:6" s="224" customFormat="1" ht="92.25" customHeight="1">
      <c r="A132" s="277"/>
      <c r="B132" s="311" t="s">
        <v>46</v>
      </c>
      <c r="C132" s="279" t="s">
        <v>787</v>
      </c>
      <c r="D132" s="279">
        <v>8</v>
      </c>
      <c r="E132" s="388">
        <f>0</f>
        <v>0</v>
      </c>
      <c r="F132" s="388">
        <f>D132*E132</f>
        <v>0</v>
      </c>
    </row>
    <row r="133" spans="1:6" s="224" customFormat="1" ht="18" customHeight="1">
      <c r="A133" s="237"/>
      <c r="B133" s="262"/>
      <c r="C133" s="270"/>
      <c r="D133" s="271"/>
      <c r="E133" s="389"/>
      <c r="F133" s="389"/>
    </row>
    <row r="134" spans="1:6" s="224" customFormat="1" ht="69.75" customHeight="1">
      <c r="A134" s="277" t="s">
        <v>124</v>
      </c>
      <c r="B134" s="399" t="s">
        <v>267</v>
      </c>
      <c r="C134" s="279"/>
      <c r="D134" s="279"/>
      <c r="E134" s="389"/>
      <c r="F134" s="389"/>
    </row>
    <row r="135" spans="1:6" s="224" customFormat="1">
      <c r="B135" s="257" t="s">
        <v>240</v>
      </c>
      <c r="D135" s="258"/>
      <c r="E135" s="392"/>
      <c r="F135" s="392"/>
    </row>
    <row r="136" spans="1:6" s="224" customFormat="1" ht="20.25" customHeight="1">
      <c r="A136" s="277"/>
      <c r="B136" s="278" t="s">
        <v>268</v>
      </c>
      <c r="C136" s="279"/>
      <c r="D136" s="279"/>
      <c r="E136" s="389"/>
      <c r="F136" s="389"/>
    </row>
    <row r="137" spans="1:6" s="224" customFormat="1">
      <c r="A137" s="259"/>
      <c r="B137" s="269" t="s">
        <v>125</v>
      </c>
      <c r="C137" s="270" t="s">
        <v>787</v>
      </c>
      <c r="D137" s="271">
        <v>4</v>
      </c>
      <c r="E137" s="388">
        <f>0</f>
        <v>0</v>
      </c>
      <c r="F137" s="388">
        <f>D137*E137</f>
        <v>0</v>
      </c>
    </row>
    <row r="138" spans="1:6" s="224" customFormat="1">
      <c r="A138" s="259"/>
      <c r="B138" s="269" t="s">
        <v>126</v>
      </c>
      <c r="C138" s="270" t="s">
        <v>787</v>
      </c>
      <c r="D138" s="271">
        <v>8</v>
      </c>
      <c r="E138" s="388">
        <f>0</f>
        <v>0</v>
      </c>
      <c r="F138" s="388">
        <f>D138*E138</f>
        <v>0</v>
      </c>
    </row>
    <row r="139" spans="1:6" s="224" customFormat="1">
      <c r="A139" s="237"/>
      <c r="B139" s="262"/>
      <c r="C139" s="270"/>
      <c r="D139" s="271"/>
      <c r="E139" s="389"/>
      <c r="F139" s="389"/>
    </row>
    <row r="140" spans="1:6" s="224" customFormat="1" ht="100.5" customHeight="1">
      <c r="A140" s="259" t="s">
        <v>127</v>
      </c>
      <c r="B140" s="312" t="s">
        <v>47</v>
      </c>
      <c r="C140" s="270"/>
      <c r="D140" s="271"/>
      <c r="E140" s="389"/>
      <c r="F140" s="389"/>
    </row>
    <row r="141" spans="1:6" s="224" customFormat="1">
      <c r="A141" s="259"/>
      <c r="B141" s="269" t="s">
        <v>128</v>
      </c>
      <c r="C141" s="270" t="s">
        <v>129</v>
      </c>
      <c r="D141" s="271">
        <v>40</v>
      </c>
      <c r="E141" s="388">
        <f>0</f>
        <v>0</v>
      </c>
      <c r="F141" s="388">
        <f>D141*E141</f>
        <v>0</v>
      </c>
    </row>
    <row r="142" spans="1:6" s="224" customFormat="1">
      <c r="A142" s="259"/>
      <c r="B142" s="269" t="s">
        <v>130</v>
      </c>
      <c r="C142" s="270" t="s">
        <v>129</v>
      </c>
      <c r="D142" s="271">
        <v>75</v>
      </c>
      <c r="E142" s="388">
        <f>0</f>
        <v>0</v>
      </c>
      <c r="F142" s="388">
        <f>D142*E142</f>
        <v>0</v>
      </c>
    </row>
    <row r="143" spans="1:6" s="224" customFormat="1">
      <c r="A143" s="259"/>
      <c r="B143" s="269" t="s">
        <v>131</v>
      </c>
      <c r="C143" s="270" t="s">
        <v>129</v>
      </c>
      <c r="D143" s="271">
        <v>70</v>
      </c>
      <c r="E143" s="388">
        <f>0</f>
        <v>0</v>
      </c>
      <c r="F143" s="388">
        <f>D143*E143</f>
        <v>0</v>
      </c>
    </row>
    <row r="144" spans="1:6" s="224" customFormat="1">
      <c r="A144" s="259"/>
      <c r="B144" s="269" t="s">
        <v>132</v>
      </c>
      <c r="C144" s="270" t="s">
        <v>129</v>
      </c>
      <c r="D144" s="271">
        <v>70</v>
      </c>
      <c r="E144" s="388">
        <f>0</f>
        <v>0</v>
      </c>
      <c r="F144" s="388">
        <f>D144*E144</f>
        <v>0</v>
      </c>
    </row>
    <row r="145" spans="1:6" s="224" customFormat="1">
      <c r="A145" s="259"/>
      <c r="B145" s="269" t="s">
        <v>133</v>
      </c>
      <c r="C145" s="270" t="s">
        <v>129</v>
      </c>
      <c r="D145" s="271">
        <v>5</v>
      </c>
      <c r="E145" s="388">
        <f>0</f>
        <v>0</v>
      </c>
      <c r="F145" s="388">
        <f>D145*E145</f>
        <v>0</v>
      </c>
    </row>
    <row r="146" spans="1:6" s="224" customFormat="1">
      <c r="A146" s="259"/>
      <c r="B146" s="280"/>
      <c r="C146" s="263"/>
      <c r="D146" s="264"/>
      <c r="E146" s="389"/>
      <c r="F146" s="389"/>
    </row>
    <row r="147" spans="1:6" s="224" customFormat="1" ht="99.75" customHeight="1">
      <c r="A147" s="259" t="s">
        <v>134</v>
      </c>
      <c r="B147" s="312" t="s">
        <v>175</v>
      </c>
      <c r="C147" s="270"/>
      <c r="D147" s="271"/>
      <c r="E147" s="389"/>
      <c r="F147" s="389"/>
    </row>
    <row r="148" spans="1:6" s="224" customFormat="1">
      <c r="A148" s="259"/>
      <c r="B148" s="269" t="s">
        <v>135</v>
      </c>
      <c r="C148" s="270" t="s">
        <v>129</v>
      </c>
      <c r="D148" s="271">
        <v>30</v>
      </c>
      <c r="E148" s="388">
        <f>0</f>
        <v>0</v>
      </c>
      <c r="F148" s="388">
        <f>D148*E148</f>
        <v>0</v>
      </c>
    </row>
    <row r="149" spans="1:6" s="224" customFormat="1">
      <c r="A149" s="259"/>
      <c r="B149" s="280"/>
      <c r="C149" s="263"/>
      <c r="D149" s="264"/>
      <c r="E149" s="389"/>
      <c r="F149" s="389"/>
    </row>
    <row r="150" spans="1:6" s="224" customFormat="1" ht="104.25" customHeight="1">
      <c r="A150" s="259" t="s">
        <v>136</v>
      </c>
      <c r="B150" s="312" t="s">
        <v>48</v>
      </c>
      <c r="C150" s="281" t="s">
        <v>129</v>
      </c>
      <c r="D150" s="271">
        <v>30</v>
      </c>
      <c r="E150" s="388">
        <f>0</f>
        <v>0</v>
      </c>
      <c r="F150" s="388">
        <f>D150*E150</f>
        <v>0</v>
      </c>
    </row>
    <row r="151" spans="1:6" s="224" customFormat="1">
      <c r="A151" s="259"/>
      <c r="B151" s="280"/>
      <c r="C151" s="263"/>
      <c r="D151" s="264"/>
      <c r="E151" s="389"/>
      <c r="F151" s="389"/>
    </row>
    <row r="152" spans="1:6" s="224" customFormat="1" ht="30">
      <c r="A152" s="259" t="s">
        <v>137</v>
      </c>
      <c r="B152" s="269" t="s">
        <v>138</v>
      </c>
      <c r="C152" s="270" t="s">
        <v>1059</v>
      </c>
      <c r="D152" s="271">
        <v>1</v>
      </c>
      <c r="E152" s="388">
        <f>0</f>
        <v>0</v>
      </c>
      <c r="F152" s="388">
        <f>D152*E152</f>
        <v>0</v>
      </c>
    </row>
    <row r="153" spans="1:6" s="224" customFormat="1">
      <c r="A153" s="259"/>
      <c r="B153" s="280"/>
      <c r="C153" s="263"/>
      <c r="D153" s="264"/>
      <c r="E153" s="389"/>
      <c r="F153" s="389"/>
    </row>
    <row r="154" spans="1:6" s="224" customFormat="1" ht="30">
      <c r="A154" s="259" t="s">
        <v>139</v>
      </c>
      <c r="B154" s="269" t="s">
        <v>269</v>
      </c>
      <c r="C154" s="270" t="s">
        <v>129</v>
      </c>
      <c r="D154" s="271">
        <v>10</v>
      </c>
      <c r="E154" s="388">
        <f>0</f>
        <v>0</v>
      </c>
      <c r="F154" s="388">
        <f>D154*E154</f>
        <v>0</v>
      </c>
    </row>
    <row r="155" spans="1:6" s="224" customFormat="1">
      <c r="A155" s="259"/>
      <c r="B155" s="269"/>
      <c r="C155" s="270"/>
      <c r="D155" s="271"/>
      <c r="E155" s="389"/>
      <c r="F155" s="389"/>
    </row>
    <row r="156" spans="1:6" s="224" customFormat="1" ht="60">
      <c r="A156" s="259" t="s">
        <v>140</v>
      </c>
      <c r="B156" s="269" t="s">
        <v>141</v>
      </c>
      <c r="C156" s="270"/>
      <c r="D156" s="271"/>
      <c r="E156" s="389"/>
      <c r="F156" s="389"/>
    </row>
    <row r="157" spans="1:6" s="224" customFormat="1">
      <c r="A157" s="282"/>
      <c r="B157" s="283" t="s">
        <v>142</v>
      </c>
      <c r="C157" s="270" t="s">
        <v>129</v>
      </c>
      <c r="D157" s="271">
        <v>300</v>
      </c>
      <c r="E157" s="388">
        <f>0</f>
        <v>0</v>
      </c>
      <c r="F157" s="388">
        <f>D157*E157</f>
        <v>0</v>
      </c>
    </row>
    <row r="158" spans="1:6" s="224" customFormat="1">
      <c r="A158" s="259"/>
      <c r="B158" s="280"/>
      <c r="C158" s="263"/>
      <c r="D158" s="264"/>
      <c r="E158" s="389"/>
      <c r="F158" s="389"/>
    </row>
    <row r="159" spans="1:6" s="224" customFormat="1" ht="102" customHeight="1">
      <c r="A159" s="259" t="s">
        <v>143</v>
      </c>
      <c r="B159" s="313" t="s">
        <v>176</v>
      </c>
      <c r="C159" s="270"/>
      <c r="D159" s="271"/>
      <c r="E159" s="389"/>
      <c r="F159" s="389"/>
    </row>
    <row r="160" spans="1:6" s="224" customFormat="1">
      <c r="A160" s="259"/>
      <c r="B160" s="269" t="s">
        <v>144</v>
      </c>
      <c r="C160" s="270" t="s">
        <v>129</v>
      </c>
      <c r="D160" s="271">
        <v>50</v>
      </c>
      <c r="E160" s="388">
        <f>0</f>
        <v>0</v>
      </c>
      <c r="F160" s="388">
        <f>D160*E160</f>
        <v>0</v>
      </c>
    </row>
    <row r="161" spans="1:6" s="224" customFormat="1">
      <c r="A161" s="259"/>
      <c r="B161" s="269"/>
      <c r="C161" s="270"/>
      <c r="D161" s="271"/>
      <c r="E161" s="389"/>
      <c r="F161" s="389"/>
    </row>
    <row r="162" spans="1:6" s="224" customFormat="1" ht="44.25" customHeight="1">
      <c r="A162" s="259" t="s">
        <v>145</v>
      </c>
      <c r="B162" s="252" t="s">
        <v>146</v>
      </c>
      <c r="C162" s="270" t="s">
        <v>129</v>
      </c>
      <c r="D162" s="271">
        <v>20</v>
      </c>
      <c r="E162" s="388">
        <f>0</f>
        <v>0</v>
      </c>
      <c r="F162" s="388">
        <f>D162*E162</f>
        <v>0</v>
      </c>
    </row>
    <row r="163" spans="1:6" s="224" customFormat="1">
      <c r="A163" s="259"/>
      <c r="B163" s="280"/>
      <c r="C163" s="263"/>
      <c r="D163" s="264"/>
      <c r="E163" s="389"/>
      <c r="F163" s="389"/>
    </row>
    <row r="164" spans="1:6" s="224" customFormat="1" ht="53.25" customHeight="1">
      <c r="A164" s="237" t="s">
        <v>147</v>
      </c>
      <c r="B164" s="284" t="s">
        <v>270</v>
      </c>
      <c r="C164" s="285"/>
      <c r="D164" s="286"/>
      <c r="E164" s="389"/>
      <c r="F164" s="389"/>
    </row>
    <row r="165" spans="1:6" s="224" customFormat="1">
      <c r="A165" s="237"/>
      <c r="B165" s="284" t="s">
        <v>148</v>
      </c>
      <c r="C165" s="263"/>
      <c r="D165" s="264"/>
      <c r="E165" s="389"/>
      <c r="F165" s="389"/>
    </row>
    <row r="166" spans="1:6" s="224" customFormat="1">
      <c r="A166" s="237"/>
      <c r="B166" s="284" t="s">
        <v>149</v>
      </c>
      <c r="C166" s="270" t="s">
        <v>787</v>
      </c>
      <c r="D166" s="271">
        <v>6</v>
      </c>
      <c r="E166" s="388">
        <f>0</f>
        <v>0</v>
      </c>
      <c r="F166" s="388">
        <f>D166*E166</f>
        <v>0</v>
      </c>
    </row>
    <row r="167" spans="1:6" s="224" customFormat="1">
      <c r="A167" s="237"/>
      <c r="B167" s="284"/>
      <c r="C167" s="270"/>
      <c r="D167" s="271"/>
      <c r="E167" s="389"/>
      <c r="F167" s="389"/>
    </row>
    <row r="168" spans="1:6" s="224" customFormat="1">
      <c r="A168" s="259" t="s">
        <v>150</v>
      </c>
      <c r="B168" s="287" t="s">
        <v>151</v>
      </c>
      <c r="C168" s="262" t="s">
        <v>1085</v>
      </c>
      <c r="D168" s="271">
        <v>11</v>
      </c>
      <c r="E168" s="388">
        <f>0</f>
        <v>0</v>
      </c>
      <c r="F168" s="388">
        <f>D168*E168</f>
        <v>0</v>
      </c>
    </row>
    <row r="169" spans="1:6" s="224" customFormat="1">
      <c r="A169" s="259"/>
      <c r="B169" s="287"/>
      <c r="C169" s="262"/>
      <c r="D169" s="262"/>
      <c r="E169" s="389"/>
      <c r="F169" s="389"/>
    </row>
    <row r="170" spans="1:6" s="224" customFormat="1" ht="34.5" customHeight="1">
      <c r="A170" s="259" t="s">
        <v>152</v>
      </c>
      <c r="B170" s="288" t="s">
        <v>153</v>
      </c>
      <c r="C170" s="262" t="s">
        <v>787</v>
      </c>
      <c r="D170" s="271">
        <v>1</v>
      </c>
      <c r="E170" s="388">
        <v>0</v>
      </c>
      <c r="F170" s="388">
        <f>D170*E170</f>
        <v>0</v>
      </c>
    </row>
    <row r="171" spans="1:6" s="224" customFormat="1">
      <c r="A171" s="259"/>
      <c r="B171" s="287"/>
      <c r="C171" s="262"/>
      <c r="D171" s="271"/>
      <c r="E171" s="389"/>
      <c r="F171" s="389"/>
    </row>
    <row r="172" spans="1:6" s="224" customFormat="1" ht="60" customHeight="1">
      <c r="A172" s="259" t="s">
        <v>154</v>
      </c>
      <c r="B172" s="288" t="s">
        <v>658</v>
      </c>
      <c r="C172" s="262" t="s">
        <v>787</v>
      </c>
      <c r="D172" s="271">
        <v>1</v>
      </c>
      <c r="E172" s="388">
        <f>0</f>
        <v>0</v>
      </c>
      <c r="F172" s="388">
        <f>D172*E172</f>
        <v>0</v>
      </c>
    </row>
    <row r="173" spans="1:6" s="224" customFormat="1">
      <c r="A173" s="259"/>
      <c r="B173" s="287"/>
      <c r="C173" s="262"/>
      <c r="D173" s="262"/>
      <c r="E173" s="389"/>
      <c r="F173" s="389"/>
    </row>
    <row r="174" spans="1:6" s="224" customFormat="1" ht="33.75" customHeight="1">
      <c r="A174" s="259" t="s">
        <v>659</v>
      </c>
      <c r="B174" s="287" t="s">
        <v>660</v>
      </c>
      <c r="C174" s="224" t="s">
        <v>621</v>
      </c>
      <c r="D174" s="262">
        <v>1</v>
      </c>
      <c r="E174" s="388">
        <f>0</f>
        <v>0</v>
      </c>
      <c r="F174" s="388">
        <f>D174*E174</f>
        <v>0</v>
      </c>
    </row>
    <row r="175" spans="1:6" s="224" customFormat="1">
      <c r="A175" s="259"/>
      <c r="B175" s="287"/>
      <c r="C175" s="262"/>
      <c r="D175" s="262"/>
      <c r="E175" s="389"/>
      <c r="F175" s="389"/>
    </row>
    <row r="176" spans="1:6" s="224" customFormat="1" ht="36" customHeight="1">
      <c r="A176" s="259" t="s">
        <v>661</v>
      </c>
      <c r="B176" s="287" t="s">
        <v>662</v>
      </c>
      <c r="C176" s="224" t="s">
        <v>621</v>
      </c>
      <c r="D176" s="262">
        <v>1</v>
      </c>
      <c r="E176" s="388">
        <f>0</f>
        <v>0</v>
      </c>
      <c r="F176" s="388">
        <f>D176*E176</f>
        <v>0</v>
      </c>
    </row>
    <row r="177" spans="1:6" s="266" customFormat="1">
      <c r="A177" s="259"/>
      <c r="B177" s="287"/>
      <c r="C177" s="262"/>
      <c r="D177" s="262"/>
      <c r="E177" s="393"/>
      <c r="F177" s="389"/>
    </row>
    <row r="178" spans="1:6" s="224" customFormat="1" ht="54.75" customHeight="1">
      <c r="A178" s="259" t="s">
        <v>663</v>
      </c>
      <c r="B178" s="269" t="s">
        <v>664</v>
      </c>
      <c r="C178" s="224" t="s">
        <v>621</v>
      </c>
      <c r="D178" s="262">
        <v>1</v>
      </c>
      <c r="E178" s="388">
        <f>0</f>
        <v>0</v>
      </c>
      <c r="F178" s="388">
        <f>D178*E178</f>
        <v>0</v>
      </c>
    </row>
    <row r="179" spans="1:6" s="266" customFormat="1">
      <c r="A179" s="259"/>
      <c r="B179" s="290"/>
      <c r="C179" s="272"/>
      <c r="D179" s="272"/>
      <c r="E179" s="393"/>
      <c r="F179" s="389"/>
    </row>
    <row r="180" spans="1:6" s="266" customFormat="1">
      <c r="A180" s="259" t="s">
        <v>665</v>
      </c>
      <c r="B180" s="250" t="s">
        <v>666</v>
      </c>
      <c r="C180" s="224" t="s">
        <v>621</v>
      </c>
      <c r="D180" s="258">
        <v>1</v>
      </c>
      <c r="E180" s="388">
        <v>0</v>
      </c>
      <c r="F180" s="388">
        <f>D180*E180</f>
        <v>0</v>
      </c>
    </row>
    <row r="181" spans="1:6" s="266" customFormat="1">
      <c r="A181" s="251"/>
      <c r="B181" s="291"/>
      <c r="C181" s="263"/>
      <c r="D181" s="264"/>
      <c r="E181" s="289"/>
      <c r="F181" s="248"/>
    </row>
    <row r="182" spans="1:6" s="266" customFormat="1">
      <c r="A182" s="243"/>
      <c r="B182" s="292" t="s">
        <v>667</v>
      </c>
      <c r="C182" s="292"/>
      <c r="D182" s="292"/>
      <c r="E182" s="292"/>
      <c r="F182" s="394">
        <f>SUM(F48:F180)</f>
        <v>0</v>
      </c>
    </row>
    <row r="183" spans="1:6" s="266" customFormat="1">
      <c r="A183" s="243"/>
      <c r="B183" s="272"/>
      <c r="C183" s="272"/>
      <c r="D183" s="272"/>
      <c r="E183" s="272"/>
      <c r="F183" s="293"/>
    </row>
    <row r="184" spans="1:6" s="297" customFormat="1">
      <c r="A184" s="268"/>
      <c r="B184" s="294" t="s">
        <v>8</v>
      </c>
      <c r="C184" s="224"/>
      <c r="D184" s="224"/>
      <c r="E184" s="295"/>
      <c r="F184" s="296"/>
    </row>
    <row r="185" spans="1:6" s="297" customFormat="1">
      <c r="A185" s="268"/>
      <c r="B185" s="250"/>
      <c r="C185" s="224"/>
      <c r="D185" s="224"/>
      <c r="E185" s="295"/>
      <c r="F185" s="298"/>
    </row>
    <row r="186" spans="1:6" s="301" customFormat="1">
      <c r="A186" s="268"/>
      <c r="B186" s="299" t="s">
        <v>668</v>
      </c>
      <c r="C186" s="299"/>
      <c r="D186" s="299"/>
      <c r="E186" s="299"/>
      <c r="F186" s="395">
        <f>F182</f>
        <v>0</v>
      </c>
    </row>
    <row r="187" spans="1:6" s="297" customFormat="1" ht="16.5" customHeight="1">
      <c r="A187" s="268"/>
      <c r="B187" s="292" t="s">
        <v>669</v>
      </c>
      <c r="C187" s="292"/>
      <c r="D187" s="292"/>
      <c r="E187" s="292"/>
      <c r="F187" s="300"/>
    </row>
    <row r="188" spans="1:6" s="297" customFormat="1">
      <c r="A188" s="243"/>
      <c r="B188" s="272" t="s">
        <v>670</v>
      </c>
      <c r="C188" s="272"/>
      <c r="D188" s="272"/>
      <c r="E188" s="272"/>
      <c r="F188" s="298"/>
    </row>
    <row r="189" spans="1:6" s="297" customFormat="1">
      <c r="A189" s="243"/>
      <c r="B189" s="292" t="s">
        <v>671</v>
      </c>
      <c r="C189" s="292"/>
      <c r="D189" s="292"/>
      <c r="E189" s="292"/>
      <c r="F189" s="302"/>
    </row>
    <row r="190" spans="1:6" s="301" customFormat="1">
      <c r="A190" s="303"/>
      <c r="B190" s="304"/>
      <c r="C190" s="305"/>
      <c r="D190" s="306"/>
      <c r="E190" s="307"/>
      <c r="F190" s="298"/>
    </row>
    <row r="191" spans="1:6" s="301" customFormat="1">
      <c r="A191" s="303"/>
      <c r="B191" s="304"/>
      <c r="C191" s="305"/>
      <c r="D191" s="306"/>
      <c r="E191" s="307"/>
      <c r="F191" s="298"/>
    </row>
    <row r="192" spans="1:6" s="301" customFormat="1">
      <c r="A192" s="303"/>
      <c r="B192" s="304"/>
      <c r="C192" s="305"/>
      <c r="D192" s="306"/>
      <c r="E192" s="307"/>
      <c r="F192" s="298"/>
    </row>
    <row r="193" spans="1:7" s="297" customFormat="1">
      <c r="A193" s="303"/>
      <c r="B193" s="304"/>
      <c r="C193" s="305"/>
      <c r="D193" s="306"/>
      <c r="E193" s="307"/>
      <c r="F193" s="298"/>
    </row>
    <row r="194" spans="1:7" s="301" customFormat="1">
      <c r="A194" s="303"/>
      <c r="B194" s="304"/>
      <c r="C194" s="305"/>
      <c r="D194" s="306"/>
      <c r="E194" s="307"/>
      <c r="F194" s="298"/>
    </row>
    <row r="195" spans="1:7" s="301" customFormat="1">
      <c r="A195" s="303"/>
      <c r="B195" s="304"/>
      <c r="C195" s="305"/>
      <c r="D195" s="306"/>
      <c r="E195" s="307"/>
      <c r="F195" s="298"/>
    </row>
    <row r="196" spans="1:7" s="301" customFormat="1">
      <c r="A196" s="303"/>
      <c r="B196" s="304"/>
      <c r="C196" s="305"/>
      <c r="D196" s="306"/>
      <c r="E196" s="307"/>
      <c r="F196" s="298"/>
    </row>
    <row r="197" spans="1:7" s="301" customFormat="1">
      <c r="A197" s="303"/>
      <c r="B197" s="304"/>
      <c r="C197" s="305"/>
      <c r="D197" s="306"/>
      <c r="E197" s="307"/>
      <c r="F197" s="298"/>
    </row>
    <row r="198" spans="1:7" s="301" customFormat="1">
      <c r="A198" s="303"/>
      <c r="B198" s="304"/>
      <c r="C198" s="305"/>
      <c r="D198" s="306"/>
      <c r="E198" s="307"/>
      <c r="F198" s="298"/>
    </row>
    <row r="199" spans="1:7" s="297" customFormat="1">
      <c r="A199" s="303"/>
      <c r="B199" s="304"/>
      <c r="C199" s="305"/>
      <c r="D199" s="306"/>
      <c r="E199" s="307"/>
      <c r="F199" s="298"/>
    </row>
    <row r="200" spans="1:7" s="297" customFormat="1">
      <c r="A200" s="303"/>
      <c r="B200" s="304"/>
      <c r="C200" s="305"/>
      <c r="D200" s="306"/>
      <c r="E200" s="307"/>
      <c r="F200" s="298"/>
    </row>
    <row r="201" spans="1:7" s="297" customFormat="1">
      <c r="A201" s="303"/>
      <c r="B201" s="304"/>
      <c r="C201" s="305"/>
      <c r="D201" s="306"/>
      <c r="E201" s="307"/>
      <c r="F201" s="298"/>
    </row>
    <row r="202" spans="1:7" s="297" customFormat="1">
      <c r="A202" s="303"/>
      <c r="B202" s="304"/>
      <c r="C202" s="305"/>
      <c r="D202" s="306"/>
      <c r="E202" s="307"/>
      <c r="F202" s="298"/>
    </row>
    <row r="203" spans="1:7" s="297" customFormat="1">
      <c r="A203" s="303"/>
      <c r="B203" s="304"/>
      <c r="C203" s="305"/>
      <c r="D203" s="306"/>
      <c r="E203" s="307"/>
      <c r="F203" s="298"/>
    </row>
    <row r="204" spans="1:7" s="297" customFormat="1">
      <c r="A204" s="303"/>
      <c r="B204" s="304"/>
      <c r="C204" s="305"/>
      <c r="D204" s="306"/>
      <c r="E204" s="307"/>
      <c r="F204" s="298"/>
    </row>
    <row r="205" spans="1:7" s="308" customFormat="1">
      <c r="A205" s="303"/>
      <c r="B205" s="304"/>
      <c r="C205" s="305"/>
      <c r="D205" s="306"/>
      <c r="E205" s="307"/>
      <c r="F205" s="298"/>
    </row>
    <row r="206" spans="1:7" s="308" customFormat="1">
      <c r="A206" s="303"/>
      <c r="B206" s="304"/>
      <c r="C206" s="305"/>
      <c r="D206" s="306"/>
      <c r="E206" s="307"/>
      <c r="F206" s="298"/>
    </row>
    <row r="207" spans="1:7" s="242" customFormat="1">
      <c r="A207" s="303"/>
      <c r="B207" s="304"/>
      <c r="C207" s="305"/>
      <c r="D207" s="306"/>
      <c r="E207" s="307"/>
      <c r="F207" s="298"/>
      <c r="G207" s="224"/>
    </row>
    <row r="208" spans="1:7" s="224" customFormat="1">
      <c r="A208" s="303"/>
      <c r="B208" s="304"/>
      <c r="C208" s="305"/>
      <c r="D208" s="306"/>
      <c r="E208" s="307"/>
      <c r="F208" s="298"/>
      <c r="G208" s="230"/>
    </row>
    <row r="209" spans="1:7" s="224" customFormat="1">
      <c r="A209" s="303"/>
      <c r="B209" s="304"/>
      <c r="C209" s="305"/>
      <c r="D209" s="306"/>
      <c r="E209" s="307"/>
      <c r="F209" s="298"/>
      <c r="G209" s="230"/>
    </row>
    <row r="210" spans="1:7" s="224" customFormat="1" ht="14.25" customHeight="1">
      <c r="A210" s="303"/>
      <c r="B210" s="304"/>
      <c r="C210" s="305"/>
      <c r="D210" s="306"/>
      <c r="E210" s="307"/>
      <c r="F210" s="298"/>
      <c r="G210" s="230"/>
    </row>
    <row r="211" spans="1:7" s="224" customFormat="1" ht="14.25" customHeight="1">
      <c r="A211" s="303"/>
      <c r="B211" s="304"/>
      <c r="C211" s="305"/>
      <c r="D211" s="306"/>
      <c r="E211" s="307"/>
      <c r="F211" s="298"/>
      <c r="G211" s="230"/>
    </row>
    <row r="212" spans="1:7" s="224" customFormat="1" ht="14.25" customHeight="1">
      <c r="A212" s="303"/>
      <c r="B212" s="304"/>
      <c r="C212" s="305"/>
      <c r="D212" s="306"/>
      <c r="E212" s="307"/>
      <c r="F212" s="298"/>
      <c r="G212" s="230"/>
    </row>
    <row r="213" spans="1:7" s="224" customFormat="1" ht="14.25" customHeight="1">
      <c r="A213" s="303"/>
      <c r="B213" s="304"/>
      <c r="C213" s="305"/>
      <c r="D213" s="306"/>
      <c r="E213" s="307"/>
      <c r="F213" s="298"/>
      <c r="G213" s="230"/>
    </row>
    <row r="214" spans="1:7" s="224" customFormat="1" ht="14.25" customHeight="1">
      <c r="A214" s="303"/>
      <c r="B214" s="304"/>
      <c r="C214" s="305"/>
      <c r="D214" s="306"/>
      <c r="E214" s="307"/>
      <c r="F214" s="298"/>
      <c r="G214" s="230"/>
    </row>
    <row r="215" spans="1:7" s="224" customFormat="1" ht="14.25" customHeight="1">
      <c r="A215" s="303"/>
      <c r="B215" s="304"/>
      <c r="C215" s="305"/>
      <c r="D215" s="306"/>
      <c r="E215" s="307"/>
      <c r="F215" s="298"/>
      <c r="G215" s="230"/>
    </row>
    <row r="216" spans="1:7" s="224" customFormat="1" ht="14.25" customHeight="1">
      <c r="A216" s="303"/>
      <c r="B216" s="304"/>
      <c r="C216" s="305"/>
      <c r="D216" s="306"/>
      <c r="E216" s="307"/>
      <c r="F216" s="298"/>
      <c r="G216" s="230"/>
    </row>
    <row r="217" spans="1:7" s="242" customFormat="1">
      <c r="A217" s="303"/>
      <c r="B217" s="304"/>
      <c r="C217" s="305"/>
      <c r="D217" s="306"/>
      <c r="E217" s="307"/>
      <c r="F217" s="298"/>
      <c r="G217" s="230"/>
    </row>
    <row r="218" spans="1:7" s="242" customFormat="1">
      <c r="A218" s="303"/>
      <c r="B218" s="304"/>
      <c r="C218" s="305"/>
      <c r="D218" s="306"/>
      <c r="E218" s="307"/>
      <c r="F218" s="298"/>
      <c r="G218" s="230"/>
    </row>
  </sheetData>
  <sheetProtection password="E65D" sheet="1"/>
  <mergeCells count="3">
    <mergeCell ref="A1:F1"/>
    <mergeCell ref="A2:F2"/>
    <mergeCell ref="A3:F3"/>
  </mergeCells>
  <phoneticPr fontId="65" type="noConversion"/>
  <pageMargins left="0.59" right="0.24" top="0.39370078740157483" bottom="0.55118110236220474" header="0.12" footer="7.874015748031496E-2"/>
  <pageSetup paperSize="9" orientation="portrait" useFirstPageNumber="1" horizontalDpi="4294967294" verticalDpi="4294967294" r:id="rId1"/>
  <headerFooter alignWithMargins="0">
    <oddFooter>&amp;C&amp;10&amp;P</oddFooter>
  </headerFooter>
</worksheet>
</file>

<file path=xl/worksheets/sheet4.xml><?xml version="1.0" encoding="utf-8"?>
<worksheet xmlns="http://schemas.openxmlformats.org/spreadsheetml/2006/main" xmlns:r="http://schemas.openxmlformats.org/officeDocument/2006/relationships">
  <dimension ref="A1:IV679"/>
  <sheetViews>
    <sheetView view="pageBreakPreview" topLeftCell="A523" zoomScaleNormal="100" zoomScaleSheetLayoutView="85" workbookViewId="0">
      <selection activeCell="L529" sqref="L529"/>
    </sheetView>
  </sheetViews>
  <sheetFormatPr defaultRowHeight="12.75"/>
  <cols>
    <col min="1" max="1" width="6.140625" style="360" customWidth="1"/>
    <col min="2" max="2" width="51.140625" style="357" customWidth="1"/>
    <col min="3" max="3" width="6.85546875" style="358" customWidth="1"/>
    <col min="4" max="4" width="7.42578125" style="359" customWidth="1"/>
    <col min="5" max="5" width="10.85546875" style="322" customWidth="1"/>
    <col min="6" max="6" width="18.42578125" style="191" customWidth="1"/>
    <col min="7" max="7" width="9.140625" style="318"/>
    <col min="8" max="8" width="0" style="318" hidden="1" customWidth="1"/>
    <col min="9" max="16384" width="9.140625" style="318"/>
  </cols>
  <sheetData>
    <row r="1" spans="1:7">
      <c r="A1" s="314"/>
      <c r="B1" s="315" t="s">
        <v>678</v>
      </c>
      <c r="C1" s="316"/>
      <c r="D1" s="316"/>
      <c r="E1" s="317"/>
      <c r="F1" s="190"/>
    </row>
    <row r="2" spans="1:7">
      <c r="A2" s="314"/>
      <c r="B2" s="319"/>
      <c r="C2" s="320"/>
      <c r="D2" s="321"/>
    </row>
    <row r="3" spans="1:7">
      <c r="A3" s="314"/>
      <c r="B3" s="323"/>
      <c r="C3" s="320"/>
      <c r="D3" s="321"/>
    </row>
    <row r="4" spans="1:7">
      <c r="A4" s="314"/>
      <c r="B4" s="458" t="s">
        <v>679</v>
      </c>
      <c r="C4" s="458"/>
      <c r="D4" s="458"/>
      <c r="E4" s="458"/>
    </row>
    <row r="5" spans="1:7">
      <c r="A5" s="314"/>
      <c r="B5" s="323"/>
      <c r="C5" s="320"/>
      <c r="D5" s="321"/>
    </row>
    <row r="6" spans="1:7">
      <c r="A6" s="314"/>
      <c r="B6" s="323"/>
      <c r="C6" s="325"/>
      <c r="D6" s="325"/>
      <c r="E6" s="326"/>
      <c r="F6" s="192"/>
      <c r="G6" s="327"/>
    </row>
    <row r="7" spans="1:7">
      <c r="A7" s="314"/>
      <c r="B7" s="323" t="s">
        <v>680</v>
      </c>
      <c r="C7" s="325"/>
      <c r="D7" s="325"/>
      <c r="E7" s="326"/>
      <c r="F7" s="192"/>
      <c r="G7" s="327"/>
    </row>
    <row r="8" spans="1:7">
      <c r="A8" s="314"/>
      <c r="B8" s="323"/>
      <c r="C8" s="325"/>
      <c r="D8" s="325"/>
      <c r="E8" s="326"/>
      <c r="F8" s="192"/>
      <c r="G8" s="327"/>
    </row>
    <row r="9" spans="1:7" s="327" customFormat="1">
      <c r="A9" s="314" t="s">
        <v>681</v>
      </c>
      <c r="B9" s="328" t="s">
        <v>682</v>
      </c>
      <c r="C9" s="329" t="s">
        <v>683</v>
      </c>
      <c r="D9" s="329" t="s">
        <v>684</v>
      </c>
      <c r="E9" s="330" t="s">
        <v>683</v>
      </c>
      <c r="F9" s="118" t="s">
        <v>685</v>
      </c>
    </row>
    <row r="10" spans="1:7">
      <c r="A10" s="314" t="s">
        <v>686</v>
      </c>
      <c r="B10" s="328"/>
      <c r="C10" s="320" t="s">
        <v>687</v>
      </c>
      <c r="D10" s="329"/>
      <c r="E10" s="330" t="s">
        <v>688</v>
      </c>
      <c r="F10" s="118"/>
      <c r="G10" s="327"/>
    </row>
    <row r="11" spans="1:7">
      <c r="A11" s="314"/>
      <c r="B11" s="328"/>
      <c r="C11" s="320"/>
      <c r="D11" s="329"/>
      <c r="E11" s="331"/>
      <c r="F11" s="193"/>
      <c r="G11" s="327"/>
    </row>
    <row r="12" spans="1:7">
      <c r="A12" s="314"/>
      <c r="B12" s="328"/>
      <c r="C12" s="320"/>
      <c r="D12" s="329"/>
      <c r="E12" s="331"/>
      <c r="F12" s="193"/>
      <c r="G12" s="327"/>
    </row>
    <row r="13" spans="1:7" ht="14.25">
      <c r="A13" s="332" t="s">
        <v>526</v>
      </c>
      <c r="B13" s="333" t="s">
        <v>689</v>
      </c>
      <c r="C13" s="320"/>
      <c r="D13" s="329"/>
      <c r="E13" s="379"/>
      <c r="F13" s="380"/>
      <c r="G13" s="327"/>
    </row>
    <row r="14" spans="1:7">
      <c r="A14" s="314"/>
      <c r="B14" s="328"/>
      <c r="C14" s="320"/>
      <c r="D14" s="329"/>
      <c r="E14" s="379"/>
      <c r="F14" s="380"/>
      <c r="G14" s="327"/>
    </row>
    <row r="15" spans="1:7" ht="63.75">
      <c r="A15" s="314" t="s">
        <v>27</v>
      </c>
      <c r="B15" s="315" t="s">
        <v>690</v>
      </c>
      <c r="C15" s="320" t="s">
        <v>691</v>
      </c>
      <c r="D15" s="329" t="s">
        <v>692</v>
      </c>
      <c r="E15" s="381">
        <v>0</v>
      </c>
      <c r="F15" s="382">
        <f>D15*E15</f>
        <v>0</v>
      </c>
      <c r="G15" s="327"/>
    </row>
    <row r="16" spans="1:7">
      <c r="A16" s="314"/>
      <c r="B16" s="315"/>
      <c r="C16" s="320"/>
      <c r="D16" s="329"/>
      <c r="E16" s="383"/>
      <c r="F16" s="384"/>
      <c r="G16" s="327"/>
    </row>
    <row r="17" spans="1:7" ht="38.25">
      <c r="A17" s="314" t="s">
        <v>622</v>
      </c>
      <c r="B17" s="315" t="s">
        <v>693</v>
      </c>
      <c r="C17" s="320" t="s">
        <v>691</v>
      </c>
      <c r="D17" s="329" t="s">
        <v>692</v>
      </c>
      <c r="E17" s="381">
        <v>0</v>
      </c>
      <c r="F17" s="382">
        <f>D17*E17</f>
        <v>0</v>
      </c>
      <c r="G17" s="327"/>
    </row>
    <row r="18" spans="1:7">
      <c r="A18" s="314"/>
      <c r="B18" s="315"/>
      <c r="C18" s="320"/>
      <c r="D18" s="329"/>
      <c r="E18" s="331"/>
      <c r="F18" s="193"/>
      <c r="G18" s="327"/>
    </row>
    <row r="19" spans="1:7">
      <c r="A19" s="334"/>
      <c r="B19" s="456" t="s">
        <v>694</v>
      </c>
      <c r="C19" s="456"/>
      <c r="D19" s="456"/>
      <c r="E19" s="456"/>
      <c r="F19" s="385">
        <f>SUM(F15:F17)</f>
        <v>0</v>
      </c>
      <c r="G19" s="327"/>
    </row>
    <row r="20" spans="1:7">
      <c r="A20" s="314"/>
      <c r="B20" s="335"/>
      <c r="C20" s="320"/>
      <c r="D20" s="325"/>
      <c r="E20" s="331"/>
      <c r="F20" s="193"/>
      <c r="G20" s="327"/>
    </row>
    <row r="21" spans="1:7" ht="42.75">
      <c r="A21" s="332" t="s">
        <v>529</v>
      </c>
      <c r="B21" s="333" t="s">
        <v>695</v>
      </c>
      <c r="C21" s="320"/>
      <c r="D21" s="329"/>
      <c r="E21" s="331"/>
      <c r="F21" s="193"/>
      <c r="G21" s="327"/>
    </row>
    <row r="22" spans="1:7">
      <c r="A22" s="314"/>
      <c r="B22" s="315"/>
      <c r="C22" s="320"/>
      <c r="D22" s="329"/>
      <c r="E22" s="331"/>
      <c r="F22" s="193"/>
      <c r="G22" s="327"/>
    </row>
    <row r="23" spans="1:7" ht="51">
      <c r="A23" s="314" t="s">
        <v>696</v>
      </c>
      <c r="B23" s="315" t="s">
        <v>697</v>
      </c>
      <c r="C23" s="320" t="s">
        <v>129</v>
      </c>
      <c r="D23" s="329" t="s">
        <v>698</v>
      </c>
      <c r="E23" s="381">
        <v>0</v>
      </c>
      <c r="F23" s="382">
        <f>D23*E23</f>
        <v>0</v>
      </c>
      <c r="G23" s="327"/>
    </row>
    <row r="24" spans="1:7">
      <c r="A24" s="314"/>
      <c r="B24" s="315"/>
      <c r="C24" s="320"/>
      <c r="D24" s="329"/>
      <c r="E24" s="383"/>
      <c r="F24" s="384"/>
      <c r="G24" s="327"/>
    </row>
    <row r="25" spans="1:7" ht="25.5">
      <c r="A25" s="314" t="s">
        <v>699</v>
      </c>
      <c r="B25" s="315" t="s">
        <v>700</v>
      </c>
      <c r="C25" s="320" t="s">
        <v>129</v>
      </c>
      <c r="D25" s="329" t="s">
        <v>701</v>
      </c>
      <c r="E25" s="381">
        <v>0</v>
      </c>
      <c r="F25" s="382">
        <f>D25*E25</f>
        <v>0</v>
      </c>
      <c r="G25" s="327"/>
    </row>
    <row r="26" spans="1:7">
      <c r="A26" s="314"/>
      <c r="B26" s="315"/>
      <c r="C26" s="320"/>
      <c r="D26" s="329"/>
      <c r="E26" s="383"/>
      <c r="F26" s="384"/>
      <c r="G26" s="327"/>
    </row>
    <row r="27" spans="1:7" ht="25.5">
      <c r="A27" s="314" t="s">
        <v>702</v>
      </c>
      <c r="B27" s="315" t="s">
        <v>703</v>
      </c>
      <c r="C27" s="320" t="s">
        <v>129</v>
      </c>
      <c r="D27" s="329" t="s">
        <v>701</v>
      </c>
      <c r="E27" s="381">
        <v>0</v>
      </c>
      <c r="F27" s="382">
        <f>D27*E27</f>
        <v>0</v>
      </c>
      <c r="G27" s="327"/>
    </row>
    <row r="28" spans="1:7">
      <c r="A28" s="314"/>
      <c r="B28" s="315"/>
      <c r="C28" s="320"/>
      <c r="D28" s="329"/>
      <c r="E28" s="383"/>
      <c r="F28" s="384"/>
      <c r="G28" s="327"/>
    </row>
    <row r="29" spans="1:7" ht="38.25">
      <c r="A29" s="314" t="s">
        <v>704</v>
      </c>
      <c r="B29" s="315" t="s">
        <v>705</v>
      </c>
      <c r="C29" s="320" t="s">
        <v>129</v>
      </c>
      <c r="D29" s="329" t="s">
        <v>706</v>
      </c>
      <c r="E29" s="381">
        <v>0</v>
      </c>
      <c r="F29" s="382">
        <f>D29*E29</f>
        <v>0</v>
      </c>
      <c r="G29" s="327"/>
    </row>
    <row r="30" spans="1:7">
      <c r="A30" s="314"/>
      <c r="B30" s="315"/>
      <c r="C30" s="320"/>
      <c r="D30" s="329"/>
      <c r="E30" s="383"/>
      <c r="F30" s="384"/>
      <c r="G30" s="327"/>
    </row>
    <row r="31" spans="1:7" ht="38.25">
      <c r="A31" s="314" t="s">
        <v>707</v>
      </c>
      <c r="B31" s="315" t="s">
        <v>708</v>
      </c>
      <c r="C31" s="320" t="s">
        <v>129</v>
      </c>
      <c r="D31" s="329" t="s">
        <v>706</v>
      </c>
      <c r="E31" s="381">
        <v>0</v>
      </c>
      <c r="F31" s="382">
        <f>D31*E31</f>
        <v>0</v>
      </c>
      <c r="G31" s="327"/>
    </row>
    <row r="32" spans="1:7">
      <c r="A32" s="314"/>
      <c r="B32" s="315"/>
      <c r="C32" s="320"/>
      <c r="D32" s="329"/>
      <c r="E32" s="383"/>
      <c r="F32" s="384"/>
      <c r="G32" s="327"/>
    </row>
    <row r="33" spans="1:7" ht="38.25">
      <c r="A33" s="314" t="s">
        <v>709</v>
      </c>
      <c r="B33" s="315" t="s">
        <v>710</v>
      </c>
      <c r="C33" s="320" t="s">
        <v>129</v>
      </c>
      <c r="D33" s="329" t="s">
        <v>698</v>
      </c>
      <c r="E33" s="381">
        <v>0</v>
      </c>
      <c r="F33" s="382">
        <f>D33*E33</f>
        <v>0</v>
      </c>
      <c r="G33" s="327"/>
    </row>
    <row r="34" spans="1:7">
      <c r="A34" s="314"/>
      <c r="B34" s="315"/>
      <c r="C34" s="320"/>
      <c r="D34" s="329"/>
      <c r="E34" s="383"/>
      <c r="F34" s="384"/>
      <c r="G34" s="327"/>
    </row>
    <row r="35" spans="1:7" ht="38.25">
      <c r="A35" s="314" t="s">
        <v>711</v>
      </c>
      <c r="B35" s="315" t="s">
        <v>712</v>
      </c>
      <c r="C35" s="320" t="s">
        <v>129</v>
      </c>
      <c r="D35" s="329" t="s">
        <v>698</v>
      </c>
      <c r="E35" s="381">
        <v>0</v>
      </c>
      <c r="F35" s="382">
        <f>D35*E35</f>
        <v>0</v>
      </c>
      <c r="G35" s="327"/>
    </row>
    <row r="36" spans="1:7">
      <c r="A36" s="314"/>
      <c r="B36" s="315"/>
      <c r="C36" s="320"/>
      <c r="D36" s="329"/>
      <c r="E36" s="331"/>
      <c r="F36" s="193"/>
      <c r="G36" s="327"/>
    </row>
    <row r="37" spans="1:7">
      <c r="A37" s="334"/>
      <c r="B37" s="456" t="s">
        <v>713</v>
      </c>
      <c r="C37" s="456"/>
      <c r="D37" s="456"/>
      <c r="E37" s="456"/>
      <c r="F37" s="385">
        <f>SUM(F23:F35)</f>
        <v>0</v>
      </c>
      <c r="G37" s="327"/>
    </row>
    <row r="38" spans="1:7">
      <c r="A38" s="314"/>
      <c r="B38" s="335"/>
      <c r="C38" s="320"/>
      <c r="D38" s="325"/>
      <c r="E38" s="331"/>
      <c r="F38" s="193"/>
      <c r="G38" s="327"/>
    </row>
    <row r="39" spans="1:7" ht="14.25">
      <c r="A39" s="332" t="s">
        <v>532</v>
      </c>
      <c r="B39" s="333" t="s">
        <v>714</v>
      </c>
      <c r="C39" s="320"/>
      <c r="D39" s="329"/>
      <c r="E39" s="331"/>
      <c r="F39" s="193"/>
      <c r="G39" s="327"/>
    </row>
    <row r="40" spans="1:7" s="327" customFormat="1">
      <c r="A40" s="314"/>
      <c r="B40" s="319"/>
      <c r="C40" s="320"/>
      <c r="D40" s="325"/>
      <c r="E40" s="331"/>
      <c r="F40" s="118"/>
    </row>
    <row r="41" spans="1:7" s="327" customFormat="1" ht="80.25" customHeight="1">
      <c r="A41" s="314" t="s">
        <v>715</v>
      </c>
      <c r="B41" s="361" t="s">
        <v>109</v>
      </c>
      <c r="C41" s="320" t="s">
        <v>787</v>
      </c>
      <c r="D41" s="325" t="s">
        <v>692</v>
      </c>
      <c r="E41" s="381">
        <v>0</v>
      </c>
      <c r="F41" s="382">
        <f t="shared" ref="F41:F61" si="0">D41*E41</f>
        <v>0</v>
      </c>
    </row>
    <row r="42" spans="1:7" s="327" customFormat="1" ht="24.75" customHeight="1">
      <c r="A42" s="314"/>
      <c r="B42" s="335" t="s">
        <v>49</v>
      </c>
      <c r="C42" s="320" t="s">
        <v>787</v>
      </c>
      <c r="D42" s="325" t="s">
        <v>692</v>
      </c>
      <c r="E42" s="381">
        <v>0</v>
      </c>
      <c r="F42" s="382">
        <f t="shared" si="0"/>
        <v>0</v>
      </c>
    </row>
    <row r="43" spans="1:7" s="327" customFormat="1" ht="26.25" customHeight="1">
      <c r="A43" s="314"/>
      <c r="B43" s="335" t="s">
        <v>50</v>
      </c>
      <c r="C43" s="320" t="s">
        <v>787</v>
      </c>
      <c r="D43" s="325" t="s">
        <v>716</v>
      </c>
      <c r="E43" s="381">
        <v>0</v>
      </c>
      <c r="F43" s="382">
        <f t="shared" si="0"/>
        <v>0</v>
      </c>
    </row>
    <row r="44" spans="1:7" s="327" customFormat="1" ht="27" customHeight="1">
      <c r="A44" s="314"/>
      <c r="B44" s="335" t="s">
        <v>51</v>
      </c>
      <c r="C44" s="320" t="s">
        <v>787</v>
      </c>
      <c r="D44" s="325" t="s">
        <v>692</v>
      </c>
      <c r="E44" s="381">
        <v>0</v>
      </c>
      <c r="F44" s="382">
        <f t="shared" si="0"/>
        <v>0</v>
      </c>
    </row>
    <row r="45" spans="1:7" s="327" customFormat="1" ht="25.5">
      <c r="A45" s="314"/>
      <c r="B45" s="335" t="s">
        <v>52</v>
      </c>
      <c r="C45" s="320" t="s">
        <v>787</v>
      </c>
      <c r="D45" s="325" t="s">
        <v>717</v>
      </c>
      <c r="E45" s="381">
        <v>0</v>
      </c>
      <c r="F45" s="382">
        <f t="shared" si="0"/>
        <v>0</v>
      </c>
    </row>
    <row r="46" spans="1:7" s="327" customFormat="1">
      <c r="A46" s="314"/>
      <c r="B46" s="335" t="s">
        <v>718</v>
      </c>
      <c r="C46" s="320" t="s">
        <v>787</v>
      </c>
      <c r="D46" s="325" t="s">
        <v>692</v>
      </c>
      <c r="E46" s="381">
        <v>0</v>
      </c>
      <c r="F46" s="382">
        <f t="shared" si="0"/>
        <v>0</v>
      </c>
    </row>
    <row r="47" spans="1:7" s="327" customFormat="1">
      <c r="A47" s="314"/>
      <c r="B47" s="335" t="s">
        <v>719</v>
      </c>
      <c r="C47" s="320" t="s">
        <v>787</v>
      </c>
      <c r="D47" s="325" t="s">
        <v>692</v>
      </c>
      <c r="E47" s="381">
        <v>0</v>
      </c>
      <c r="F47" s="382">
        <f t="shared" si="0"/>
        <v>0</v>
      </c>
    </row>
    <row r="48" spans="1:7" s="327" customFormat="1">
      <c r="A48" s="314"/>
      <c r="B48" s="335" t="s">
        <v>720</v>
      </c>
      <c r="C48" s="320" t="s">
        <v>787</v>
      </c>
      <c r="D48" s="325" t="s">
        <v>692</v>
      </c>
      <c r="E48" s="381">
        <v>0</v>
      </c>
      <c r="F48" s="382">
        <f t="shared" si="0"/>
        <v>0</v>
      </c>
    </row>
    <row r="49" spans="1:6" s="327" customFormat="1">
      <c r="A49" s="314"/>
      <c r="B49" s="335" t="s">
        <v>721</v>
      </c>
      <c r="C49" s="320" t="s">
        <v>787</v>
      </c>
      <c r="D49" s="325" t="s">
        <v>722</v>
      </c>
      <c r="E49" s="381">
        <v>0</v>
      </c>
      <c r="F49" s="382">
        <f t="shared" si="0"/>
        <v>0</v>
      </c>
    </row>
    <row r="50" spans="1:6" s="327" customFormat="1">
      <c r="A50" s="314"/>
      <c r="B50" s="335" t="s">
        <v>723</v>
      </c>
      <c r="C50" s="320" t="s">
        <v>787</v>
      </c>
      <c r="D50" s="325" t="s">
        <v>724</v>
      </c>
      <c r="E50" s="381">
        <v>0</v>
      </c>
      <c r="F50" s="382">
        <f t="shared" si="0"/>
        <v>0</v>
      </c>
    </row>
    <row r="51" spans="1:6" s="327" customFormat="1">
      <c r="A51" s="314"/>
      <c r="B51" s="335" t="s">
        <v>725</v>
      </c>
      <c r="C51" s="320" t="s">
        <v>787</v>
      </c>
      <c r="D51" s="325" t="s">
        <v>726</v>
      </c>
      <c r="E51" s="381">
        <v>0</v>
      </c>
      <c r="F51" s="382">
        <f t="shared" si="0"/>
        <v>0</v>
      </c>
    </row>
    <row r="52" spans="1:6" s="327" customFormat="1">
      <c r="A52" s="314"/>
      <c r="B52" s="335" t="s">
        <v>727</v>
      </c>
      <c r="C52" s="320" t="s">
        <v>787</v>
      </c>
      <c r="D52" s="325" t="s">
        <v>716</v>
      </c>
      <c r="E52" s="381">
        <v>0</v>
      </c>
      <c r="F52" s="382">
        <f t="shared" si="0"/>
        <v>0</v>
      </c>
    </row>
    <row r="53" spans="1:6" s="327" customFormat="1">
      <c r="A53" s="314"/>
      <c r="B53" s="335" t="s">
        <v>728</v>
      </c>
      <c r="C53" s="320" t="s">
        <v>787</v>
      </c>
      <c r="D53" s="325" t="s">
        <v>729</v>
      </c>
      <c r="E53" s="381">
        <v>0</v>
      </c>
      <c r="F53" s="382">
        <f t="shared" si="0"/>
        <v>0</v>
      </c>
    </row>
    <row r="54" spans="1:6" s="327" customFormat="1">
      <c r="A54" s="314"/>
      <c r="B54" s="335" t="s">
        <v>730</v>
      </c>
      <c r="C54" s="320" t="s">
        <v>787</v>
      </c>
      <c r="D54" s="325" t="s">
        <v>692</v>
      </c>
      <c r="E54" s="381">
        <v>0</v>
      </c>
      <c r="F54" s="382">
        <f t="shared" si="0"/>
        <v>0</v>
      </c>
    </row>
    <row r="55" spans="1:6" s="327" customFormat="1" ht="153">
      <c r="A55" s="314"/>
      <c r="B55" s="361" t="s">
        <v>1276</v>
      </c>
      <c r="C55" s="320" t="s">
        <v>787</v>
      </c>
      <c r="D55" s="325" t="s">
        <v>692</v>
      </c>
      <c r="E55" s="381">
        <v>0</v>
      </c>
      <c r="F55" s="382">
        <f t="shared" si="0"/>
        <v>0</v>
      </c>
    </row>
    <row r="56" spans="1:6" s="327" customFormat="1" ht="25.5">
      <c r="A56" s="314"/>
      <c r="B56" s="335" t="s">
        <v>731</v>
      </c>
      <c r="C56" s="320" t="s">
        <v>787</v>
      </c>
      <c r="D56" s="325" t="s">
        <v>692</v>
      </c>
      <c r="E56" s="381">
        <v>0</v>
      </c>
      <c r="F56" s="382">
        <f t="shared" si="0"/>
        <v>0</v>
      </c>
    </row>
    <row r="57" spans="1:6" s="327" customFormat="1">
      <c r="A57" s="314"/>
      <c r="B57" s="335" t="s">
        <v>732</v>
      </c>
      <c r="C57" s="320" t="s">
        <v>787</v>
      </c>
      <c r="D57" s="325" t="s">
        <v>692</v>
      </c>
      <c r="E57" s="381">
        <v>0</v>
      </c>
      <c r="F57" s="382">
        <f t="shared" si="0"/>
        <v>0</v>
      </c>
    </row>
    <row r="58" spans="1:6" s="327" customFormat="1">
      <c r="A58" s="314"/>
      <c r="B58" s="335" t="s">
        <v>733</v>
      </c>
      <c r="C58" s="320" t="s">
        <v>787</v>
      </c>
      <c r="D58" s="325" t="s">
        <v>692</v>
      </c>
      <c r="E58" s="381">
        <v>0</v>
      </c>
      <c r="F58" s="382">
        <f t="shared" si="0"/>
        <v>0</v>
      </c>
    </row>
    <row r="59" spans="1:6" s="327" customFormat="1">
      <c r="A59" s="314"/>
      <c r="B59" s="335" t="s">
        <v>734</v>
      </c>
      <c r="C59" s="320" t="s">
        <v>787</v>
      </c>
      <c r="D59" s="325" t="s">
        <v>717</v>
      </c>
      <c r="E59" s="381">
        <v>0</v>
      </c>
      <c r="F59" s="382">
        <f t="shared" si="0"/>
        <v>0</v>
      </c>
    </row>
    <row r="60" spans="1:6" s="327" customFormat="1" ht="25.5">
      <c r="A60" s="314"/>
      <c r="B60" s="335" t="s">
        <v>735</v>
      </c>
      <c r="C60" s="336" t="s">
        <v>691</v>
      </c>
      <c r="D60" s="337" t="s">
        <v>692</v>
      </c>
      <c r="E60" s="381">
        <v>0</v>
      </c>
      <c r="F60" s="382">
        <f t="shared" si="0"/>
        <v>0</v>
      </c>
    </row>
    <row r="61" spans="1:6" s="327" customFormat="1">
      <c r="A61" s="314"/>
      <c r="B61" s="335"/>
      <c r="C61" s="320" t="s">
        <v>691</v>
      </c>
      <c r="D61" s="325" t="s">
        <v>692</v>
      </c>
      <c r="E61" s="381">
        <v>0</v>
      </c>
      <c r="F61" s="382">
        <f t="shared" si="0"/>
        <v>0</v>
      </c>
    </row>
    <row r="62" spans="1:6" s="327" customFormat="1" ht="14.25" customHeight="1">
      <c r="A62" s="314"/>
      <c r="B62" s="335"/>
      <c r="C62" s="320"/>
      <c r="D62" s="325"/>
      <c r="E62" s="331"/>
      <c r="F62" s="193"/>
    </row>
    <row r="63" spans="1:6" s="327" customFormat="1">
      <c r="A63" s="334"/>
      <c r="B63" s="456" t="s">
        <v>736</v>
      </c>
      <c r="C63" s="456"/>
      <c r="D63" s="456"/>
      <c r="E63" s="456"/>
      <c r="F63" s="385">
        <f>SUM(F41:F61)</f>
        <v>0</v>
      </c>
    </row>
    <row r="64" spans="1:6" s="327" customFormat="1">
      <c r="A64" s="314"/>
      <c r="B64" s="335"/>
      <c r="C64" s="320"/>
      <c r="D64" s="325"/>
      <c r="E64" s="331"/>
      <c r="F64" s="193"/>
    </row>
    <row r="65" spans="1:6" s="327" customFormat="1">
      <c r="A65" s="314"/>
      <c r="B65" s="335"/>
      <c r="C65" s="320"/>
      <c r="D65" s="325"/>
      <c r="E65" s="331"/>
      <c r="F65" s="193"/>
    </row>
    <row r="66" spans="1:6" s="327" customFormat="1" ht="28.5">
      <c r="A66" s="332" t="s">
        <v>539</v>
      </c>
      <c r="B66" s="333" t="s">
        <v>737</v>
      </c>
      <c r="C66" s="320"/>
      <c r="D66" s="325"/>
      <c r="E66" s="331"/>
      <c r="F66" s="193"/>
    </row>
    <row r="67" spans="1:6" s="327" customFormat="1" ht="14.25">
      <c r="A67" s="332"/>
      <c r="B67" s="333"/>
      <c r="C67" s="320"/>
      <c r="D67" s="325"/>
      <c r="E67" s="331"/>
      <c r="F67" s="193"/>
    </row>
    <row r="68" spans="1:6" s="327" customFormat="1" ht="25.5">
      <c r="A68" s="194" t="s">
        <v>738</v>
      </c>
      <c r="B68" s="195" t="s">
        <v>739</v>
      </c>
      <c r="C68" s="196" t="s">
        <v>787</v>
      </c>
      <c r="D68" s="197">
        <v>2</v>
      </c>
      <c r="E68" s="381">
        <v>0</v>
      </c>
      <c r="F68" s="382">
        <f>D68*E68</f>
        <v>0</v>
      </c>
    </row>
    <row r="69" spans="1:6" s="327" customFormat="1">
      <c r="A69" s="194"/>
      <c r="B69" s="402" t="s">
        <v>1277</v>
      </c>
      <c r="C69" s="196"/>
      <c r="D69" s="197"/>
      <c r="E69" s="381"/>
      <c r="F69" s="382"/>
    </row>
    <row r="70" spans="1:6" s="327" customFormat="1">
      <c r="A70" s="194"/>
      <c r="B70" s="403"/>
      <c r="C70" s="196"/>
      <c r="D70" s="197"/>
      <c r="E70" s="381"/>
      <c r="F70" s="382"/>
    </row>
    <row r="71" spans="1:6" s="327" customFormat="1">
      <c r="A71" s="194"/>
      <c r="B71" s="195"/>
      <c r="C71" s="196"/>
      <c r="D71" s="197"/>
      <c r="E71" s="383"/>
      <c r="F71" s="384"/>
    </row>
    <row r="72" spans="1:6" s="327" customFormat="1" ht="51">
      <c r="A72" s="194" t="s">
        <v>740</v>
      </c>
      <c r="B72" s="195" t="s">
        <v>741</v>
      </c>
      <c r="C72" s="196" t="s">
        <v>129</v>
      </c>
      <c r="D72" s="197">
        <v>40</v>
      </c>
      <c r="E72" s="381">
        <v>0</v>
      </c>
      <c r="F72" s="382">
        <f>D72*E72</f>
        <v>0</v>
      </c>
    </row>
    <row r="73" spans="1:6" s="327" customFormat="1">
      <c r="A73" s="194"/>
      <c r="B73" s="195"/>
      <c r="C73" s="196"/>
      <c r="D73" s="197"/>
      <c r="E73" s="383"/>
      <c r="F73" s="384"/>
    </row>
    <row r="74" spans="1:6" s="327" customFormat="1" ht="25.5">
      <c r="A74" s="198" t="s">
        <v>742</v>
      </c>
      <c r="B74" s="199" t="s">
        <v>743</v>
      </c>
      <c r="C74" s="200"/>
      <c r="D74" s="201"/>
      <c r="E74" s="383"/>
      <c r="F74" s="384"/>
    </row>
    <row r="75" spans="1:6" s="327" customFormat="1">
      <c r="A75" s="202" t="s">
        <v>744</v>
      </c>
      <c r="B75" s="203" t="s">
        <v>745</v>
      </c>
      <c r="C75" s="204" t="s">
        <v>129</v>
      </c>
      <c r="D75" s="205">
        <v>3200</v>
      </c>
      <c r="E75" s="381">
        <v>0</v>
      </c>
      <c r="F75" s="382">
        <f>D75*E75</f>
        <v>0</v>
      </c>
    </row>
    <row r="76" spans="1:6" s="327" customFormat="1">
      <c r="A76" s="202" t="s">
        <v>744</v>
      </c>
      <c r="B76" s="203" t="s">
        <v>746</v>
      </c>
      <c r="C76" s="204" t="s">
        <v>129</v>
      </c>
      <c r="D76" s="205">
        <v>1100</v>
      </c>
      <c r="E76" s="381">
        <v>0</v>
      </c>
      <c r="F76" s="382">
        <f>D76*E76</f>
        <v>0</v>
      </c>
    </row>
    <row r="77" spans="1:6" s="327" customFormat="1">
      <c r="A77" s="202" t="s">
        <v>744</v>
      </c>
      <c r="B77" s="203" t="s">
        <v>747</v>
      </c>
      <c r="C77" s="204" t="s">
        <v>129</v>
      </c>
      <c r="D77" s="205">
        <v>500</v>
      </c>
      <c r="E77" s="381">
        <v>0</v>
      </c>
      <c r="F77" s="382">
        <f>D77*E77</f>
        <v>0</v>
      </c>
    </row>
    <row r="78" spans="1:6" s="327" customFormat="1">
      <c r="A78" s="202" t="s">
        <v>744</v>
      </c>
      <c r="B78" s="203" t="s">
        <v>748</v>
      </c>
      <c r="C78" s="204" t="s">
        <v>129</v>
      </c>
      <c r="D78" s="205">
        <v>200</v>
      </c>
      <c r="E78" s="381">
        <v>0</v>
      </c>
      <c r="F78" s="382">
        <f>D78*E78</f>
        <v>0</v>
      </c>
    </row>
    <row r="79" spans="1:6" s="327" customFormat="1" ht="14.25">
      <c r="A79" s="314"/>
      <c r="B79" s="333"/>
      <c r="C79" s="320"/>
      <c r="D79" s="325"/>
      <c r="E79" s="383"/>
      <c r="F79" s="384"/>
    </row>
    <row r="80" spans="1:6" s="327" customFormat="1" ht="25.5">
      <c r="A80" s="314" t="s">
        <v>749</v>
      </c>
      <c r="B80" s="199" t="s">
        <v>750</v>
      </c>
      <c r="C80" s="320"/>
      <c r="D80" s="325"/>
      <c r="E80" s="383"/>
      <c r="F80" s="384"/>
    </row>
    <row r="81" spans="1:6" s="327" customFormat="1">
      <c r="A81" s="202" t="s">
        <v>744</v>
      </c>
      <c r="B81" s="203" t="s">
        <v>745</v>
      </c>
      <c r="C81" s="204" t="s">
        <v>129</v>
      </c>
      <c r="D81" s="205">
        <v>1600</v>
      </c>
      <c r="E81" s="381">
        <v>0</v>
      </c>
      <c r="F81" s="382">
        <f>D81*E81</f>
        <v>0</v>
      </c>
    </row>
    <row r="82" spans="1:6" s="327" customFormat="1">
      <c r="A82" s="202" t="s">
        <v>744</v>
      </c>
      <c r="B82" s="203" t="s">
        <v>746</v>
      </c>
      <c r="C82" s="204" t="s">
        <v>129</v>
      </c>
      <c r="D82" s="205">
        <v>600</v>
      </c>
      <c r="E82" s="381">
        <v>0</v>
      </c>
      <c r="F82" s="382">
        <f>D82*E82</f>
        <v>0</v>
      </c>
    </row>
    <row r="83" spans="1:6" s="327" customFormat="1">
      <c r="A83" s="202" t="s">
        <v>744</v>
      </c>
      <c r="B83" s="203" t="s">
        <v>747</v>
      </c>
      <c r="C83" s="204" t="s">
        <v>129</v>
      </c>
      <c r="D83" s="205">
        <v>200</v>
      </c>
      <c r="E83" s="381">
        <v>0</v>
      </c>
      <c r="F83" s="382">
        <f>D83*E83</f>
        <v>0</v>
      </c>
    </row>
    <row r="84" spans="1:6" s="327" customFormat="1">
      <c r="A84" s="202" t="s">
        <v>744</v>
      </c>
      <c r="B84" s="203" t="s">
        <v>748</v>
      </c>
      <c r="C84" s="204" t="s">
        <v>129</v>
      </c>
      <c r="D84" s="205">
        <v>60</v>
      </c>
      <c r="E84" s="381">
        <v>0</v>
      </c>
      <c r="F84" s="382">
        <f>D84*E84</f>
        <v>0</v>
      </c>
    </row>
    <row r="85" spans="1:6" s="327" customFormat="1">
      <c r="A85" s="314"/>
      <c r="B85" s="335"/>
      <c r="C85" s="320"/>
      <c r="D85" s="325"/>
      <c r="E85" s="383"/>
      <c r="F85" s="384"/>
    </row>
    <row r="86" spans="1:6" s="327" customFormat="1" ht="25.5">
      <c r="A86" s="314" t="s">
        <v>751</v>
      </c>
      <c r="B86" s="335" t="s">
        <v>752</v>
      </c>
      <c r="C86" s="320"/>
      <c r="D86" s="325"/>
      <c r="E86" s="383"/>
      <c r="F86" s="384"/>
    </row>
    <row r="87" spans="1:6" s="327" customFormat="1">
      <c r="A87" s="314"/>
      <c r="B87" s="339" t="s">
        <v>753</v>
      </c>
      <c r="C87" s="320" t="s">
        <v>129</v>
      </c>
      <c r="D87" s="325" t="s">
        <v>754</v>
      </c>
      <c r="E87" s="381">
        <v>0</v>
      </c>
      <c r="F87" s="382">
        <f t="shared" ref="F87:F93" si="1">D87*E87</f>
        <v>0</v>
      </c>
    </row>
    <row r="88" spans="1:6" s="327" customFormat="1" ht="14.25">
      <c r="A88" s="314"/>
      <c r="B88" s="206" t="s">
        <v>510</v>
      </c>
      <c r="C88" s="320" t="s">
        <v>129</v>
      </c>
      <c r="D88" s="325" t="s">
        <v>706</v>
      </c>
      <c r="E88" s="381">
        <v>0</v>
      </c>
      <c r="F88" s="382">
        <f t="shared" si="1"/>
        <v>0</v>
      </c>
    </row>
    <row r="89" spans="1:6" s="327" customFormat="1" ht="14.25">
      <c r="A89" s="314"/>
      <c r="B89" s="206" t="s">
        <v>511</v>
      </c>
      <c r="C89" s="320" t="s">
        <v>129</v>
      </c>
      <c r="D89" s="325" t="s">
        <v>755</v>
      </c>
      <c r="E89" s="381">
        <v>0</v>
      </c>
      <c r="F89" s="382">
        <f t="shared" si="1"/>
        <v>0</v>
      </c>
    </row>
    <row r="90" spans="1:6" s="327" customFormat="1" ht="14.25">
      <c r="A90" s="314"/>
      <c r="B90" s="206" t="s">
        <v>512</v>
      </c>
      <c r="C90" s="320" t="s">
        <v>129</v>
      </c>
      <c r="D90" s="325" t="s">
        <v>756</v>
      </c>
      <c r="E90" s="381">
        <v>0</v>
      </c>
      <c r="F90" s="382">
        <f t="shared" si="1"/>
        <v>0</v>
      </c>
    </row>
    <row r="91" spans="1:6" s="327" customFormat="1" ht="14.25">
      <c r="A91" s="314"/>
      <c r="B91" s="206" t="s">
        <v>513</v>
      </c>
      <c r="C91" s="320" t="s">
        <v>129</v>
      </c>
      <c r="D91" s="325" t="s">
        <v>757</v>
      </c>
      <c r="E91" s="381">
        <v>0</v>
      </c>
      <c r="F91" s="382">
        <f t="shared" si="1"/>
        <v>0</v>
      </c>
    </row>
    <row r="92" spans="1:6" s="327" customFormat="1">
      <c r="A92" s="314"/>
      <c r="B92" s="339" t="s">
        <v>758</v>
      </c>
      <c r="C92" s="320" t="s">
        <v>129</v>
      </c>
      <c r="D92" s="325" t="s">
        <v>759</v>
      </c>
      <c r="E92" s="381">
        <v>0</v>
      </c>
      <c r="F92" s="382">
        <f t="shared" si="1"/>
        <v>0</v>
      </c>
    </row>
    <row r="93" spans="1:6" s="327" customFormat="1">
      <c r="A93" s="314"/>
      <c r="B93" s="339" t="s">
        <v>760</v>
      </c>
      <c r="C93" s="320" t="s">
        <v>129</v>
      </c>
      <c r="D93" s="325" t="s">
        <v>761</v>
      </c>
      <c r="E93" s="381">
        <v>0</v>
      </c>
      <c r="F93" s="382">
        <f t="shared" si="1"/>
        <v>0</v>
      </c>
    </row>
    <row r="94" spans="1:6" s="327" customFormat="1">
      <c r="A94" s="314"/>
      <c r="B94" s="339"/>
      <c r="C94" s="320"/>
      <c r="D94" s="325"/>
      <c r="E94" s="331"/>
      <c r="F94" s="193"/>
    </row>
    <row r="95" spans="1:6" s="327" customFormat="1">
      <c r="A95" s="314"/>
      <c r="B95" s="339"/>
      <c r="C95" s="320"/>
      <c r="D95" s="325"/>
      <c r="E95" s="331"/>
      <c r="F95" s="193"/>
    </row>
    <row r="96" spans="1:6" s="327" customFormat="1">
      <c r="A96" s="334"/>
      <c r="B96" s="456" t="s">
        <v>762</v>
      </c>
      <c r="C96" s="456"/>
      <c r="D96" s="456"/>
      <c r="E96" s="456"/>
      <c r="F96" s="385">
        <f>SUM(F68:F94)</f>
        <v>0</v>
      </c>
    </row>
    <row r="97" spans="1:6" s="327" customFormat="1">
      <c r="A97" s="314"/>
      <c r="B97" s="335"/>
      <c r="C97" s="340"/>
      <c r="D97" s="340"/>
      <c r="E97" s="340"/>
      <c r="F97" s="193"/>
    </row>
    <row r="98" spans="1:6" s="327" customFormat="1">
      <c r="A98" s="314"/>
      <c r="B98" s="335"/>
      <c r="C98" s="340"/>
      <c r="D98" s="340"/>
      <c r="E98" s="340"/>
      <c r="F98" s="193"/>
    </row>
    <row r="99" spans="1:6" s="327" customFormat="1" ht="28.5">
      <c r="A99" s="332" t="s">
        <v>541</v>
      </c>
      <c r="B99" s="333" t="s">
        <v>763</v>
      </c>
      <c r="C99" s="320"/>
      <c r="D99" s="325"/>
      <c r="E99" s="331"/>
      <c r="F99" s="193"/>
    </row>
    <row r="100" spans="1:6" s="327" customFormat="1">
      <c r="A100" s="314"/>
      <c r="B100" s="335"/>
      <c r="C100" s="340"/>
      <c r="D100" s="340"/>
      <c r="E100" s="340"/>
      <c r="F100" s="193"/>
    </row>
    <row r="101" spans="1:6" s="327" customFormat="1" ht="51">
      <c r="A101" s="314" t="s">
        <v>764</v>
      </c>
      <c r="B101" s="335" t="s">
        <v>53</v>
      </c>
      <c r="C101" s="320" t="s">
        <v>787</v>
      </c>
      <c r="D101" s="325" t="s">
        <v>716</v>
      </c>
      <c r="E101" s="381">
        <v>0</v>
      </c>
      <c r="F101" s="382">
        <f>D101*E101</f>
        <v>0</v>
      </c>
    </row>
    <row r="102" spans="1:6" s="327" customFormat="1">
      <c r="A102" s="314"/>
      <c r="B102" s="400" t="s">
        <v>1277</v>
      </c>
      <c r="C102" s="320"/>
      <c r="D102" s="325"/>
      <c r="E102" s="381"/>
      <c r="F102" s="382"/>
    </row>
    <row r="103" spans="1:6" s="327" customFormat="1">
      <c r="A103" s="314"/>
      <c r="B103" s="403"/>
      <c r="C103" s="320"/>
      <c r="D103" s="325"/>
      <c r="E103" s="381"/>
      <c r="F103" s="382"/>
    </row>
    <row r="104" spans="1:6" s="327" customFormat="1">
      <c r="A104" s="314"/>
      <c r="B104" s="335"/>
      <c r="C104" s="320"/>
      <c r="D104" s="325"/>
      <c r="E104" s="383"/>
      <c r="F104" s="384"/>
    </row>
    <row r="105" spans="1:6" s="327" customFormat="1" ht="38.25">
      <c r="A105" s="314" t="s">
        <v>765</v>
      </c>
      <c r="B105" s="335" t="s">
        <v>54</v>
      </c>
      <c r="C105" s="320" t="s">
        <v>787</v>
      </c>
      <c r="D105" s="325" t="s">
        <v>716</v>
      </c>
      <c r="E105" s="381">
        <v>0</v>
      </c>
      <c r="F105" s="382">
        <f>D105*E105</f>
        <v>0</v>
      </c>
    </row>
    <row r="106" spans="1:6" s="327" customFormat="1">
      <c r="A106" s="314"/>
      <c r="B106" s="400" t="s">
        <v>1277</v>
      </c>
      <c r="C106" s="320"/>
      <c r="D106" s="325"/>
      <c r="E106" s="381"/>
      <c r="F106" s="382"/>
    </row>
    <row r="107" spans="1:6" s="327" customFormat="1">
      <c r="A107" s="314"/>
      <c r="B107" s="403"/>
      <c r="C107" s="320"/>
      <c r="D107" s="325"/>
      <c r="E107" s="381"/>
      <c r="F107" s="382"/>
    </row>
    <row r="108" spans="1:6" s="327" customFormat="1">
      <c r="A108" s="314"/>
      <c r="B108" s="335"/>
      <c r="C108" s="320"/>
      <c r="D108" s="325"/>
      <c r="E108" s="383"/>
      <c r="F108" s="384"/>
    </row>
    <row r="109" spans="1:6" s="327" customFormat="1" ht="27.75">
      <c r="A109" s="314" t="s">
        <v>766</v>
      </c>
      <c r="B109" s="335" t="s">
        <v>514</v>
      </c>
      <c r="C109" s="320" t="s">
        <v>787</v>
      </c>
      <c r="D109" s="325" t="s">
        <v>716</v>
      </c>
      <c r="E109" s="381">
        <v>0</v>
      </c>
      <c r="F109" s="382">
        <f>D109*E109</f>
        <v>0</v>
      </c>
    </row>
    <row r="110" spans="1:6" s="327" customFormat="1">
      <c r="A110" s="314"/>
      <c r="B110" s="400" t="s">
        <v>1277</v>
      </c>
      <c r="C110" s="320"/>
      <c r="D110" s="325"/>
      <c r="E110" s="381"/>
      <c r="F110" s="382"/>
    </row>
    <row r="111" spans="1:6" s="327" customFormat="1">
      <c r="A111" s="314"/>
      <c r="B111" s="403"/>
      <c r="C111" s="320"/>
      <c r="D111" s="325"/>
      <c r="E111" s="381"/>
      <c r="F111" s="382"/>
    </row>
    <row r="112" spans="1:6" s="327" customFormat="1">
      <c r="A112" s="314"/>
      <c r="B112" s="335"/>
      <c r="C112" s="320"/>
      <c r="D112" s="325"/>
      <c r="E112" s="383"/>
      <c r="F112" s="384"/>
    </row>
    <row r="113" spans="1:6" s="327" customFormat="1" ht="25.5">
      <c r="A113" s="314" t="s">
        <v>767</v>
      </c>
      <c r="B113" s="335" t="s">
        <v>55</v>
      </c>
      <c r="C113" s="320" t="s">
        <v>787</v>
      </c>
      <c r="D113" s="325" t="s">
        <v>722</v>
      </c>
      <c r="E113" s="381">
        <v>0</v>
      </c>
      <c r="F113" s="382">
        <f>D113*E113</f>
        <v>0</v>
      </c>
    </row>
    <row r="114" spans="1:6" s="327" customFormat="1">
      <c r="A114" s="314"/>
      <c r="B114" s="400" t="s">
        <v>1277</v>
      </c>
      <c r="C114" s="320"/>
      <c r="D114" s="325"/>
      <c r="E114" s="381"/>
      <c r="F114" s="382"/>
    </row>
    <row r="115" spans="1:6" s="327" customFormat="1">
      <c r="A115" s="314"/>
      <c r="B115" s="403"/>
      <c r="C115" s="320"/>
      <c r="D115" s="325"/>
      <c r="E115" s="381"/>
      <c r="F115" s="382"/>
    </row>
    <row r="116" spans="1:6" s="327" customFormat="1">
      <c r="A116" s="314"/>
      <c r="B116" s="335"/>
      <c r="C116" s="320"/>
      <c r="D116" s="325"/>
      <c r="E116" s="383"/>
      <c r="F116" s="384"/>
    </row>
    <row r="117" spans="1:6" s="327" customFormat="1" ht="25.5">
      <c r="A117" s="314" t="s">
        <v>768</v>
      </c>
      <c r="B117" s="335" t="s">
        <v>56</v>
      </c>
      <c r="C117" s="320" t="s">
        <v>787</v>
      </c>
      <c r="D117" s="325" t="s">
        <v>692</v>
      </c>
      <c r="E117" s="381">
        <v>0</v>
      </c>
      <c r="F117" s="382">
        <f>D117*E117</f>
        <v>0</v>
      </c>
    </row>
    <row r="118" spans="1:6" s="327" customFormat="1">
      <c r="A118" s="314"/>
      <c r="B118" s="400" t="s">
        <v>1277</v>
      </c>
      <c r="C118" s="320"/>
      <c r="D118" s="325"/>
      <c r="E118" s="381"/>
      <c r="F118" s="382"/>
    </row>
    <row r="119" spans="1:6" s="327" customFormat="1">
      <c r="A119" s="314"/>
      <c r="B119" s="403"/>
      <c r="C119" s="320"/>
      <c r="D119" s="325"/>
      <c r="E119" s="381"/>
      <c r="F119" s="382"/>
    </row>
    <row r="120" spans="1:6" s="327" customFormat="1">
      <c r="A120" s="314"/>
      <c r="B120" s="335"/>
      <c r="C120" s="320"/>
      <c r="D120" s="325"/>
      <c r="E120" s="383"/>
      <c r="F120" s="384"/>
    </row>
    <row r="121" spans="1:6" s="327" customFormat="1" ht="38.25">
      <c r="A121" s="314" t="s">
        <v>769</v>
      </c>
      <c r="B121" s="335" t="s">
        <v>770</v>
      </c>
      <c r="C121" s="320" t="s">
        <v>787</v>
      </c>
      <c r="D121" s="325" t="s">
        <v>771</v>
      </c>
      <c r="E121" s="381">
        <v>0</v>
      </c>
      <c r="F121" s="382">
        <f>D121*E121</f>
        <v>0</v>
      </c>
    </row>
    <row r="122" spans="1:6" s="327" customFormat="1">
      <c r="A122" s="314"/>
      <c r="B122" s="400" t="s">
        <v>1277</v>
      </c>
      <c r="C122" s="320"/>
      <c r="D122" s="325"/>
      <c r="E122" s="381"/>
      <c r="F122" s="382"/>
    </row>
    <row r="123" spans="1:6" s="327" customFormat="1">
      <c r="A123" s="314"/>
      <c r="B123" s="403"/>
      <c r="C123" s="320"/>
      <c r="D123" s="325"/>
      <c r="E123" s="381"/>
      <c r="F123" s="382"/>
    </row>
    <row r="124" spans="1:6" s="327" customFormat="1">
      <c r="A124" s="314"/>
      <c r="B124" s="335"/>
      <c r="C124" s="320"/>
      <c r="D124" s="325"/>
      <c r="E124" s="383"/>
      <c r="F124" s="384"/>
    </row>
    <row r="125" spans="1:6" s="327" customFormat="1" ht="25.5">
      <c r="A125" s="314" t="s">
        <v>772</v>
      </c>
      <c r="B125" s="335" t="s">
        <v>57</v>
      </c>
      <c r="C125" s="320" t="s">
        <v>787</v>
      </c>
      <c r="D125" s="325" t="s">
        <v>722</v>
      </c>
      <c r="E125" s="381">
        <v>0</v>
      </c>
      <c r="F125" s="382">
        <f>D125*E125</f>
        <v>0</v>
      </c>
    </row>
    <row r="126" spans="1:6" s="327" customFormat="1">
      <c r="A126" s="314"/>
      <c r="B126" s="400" t="s">
        <v>1277</v>
      </c>
      <c r="C126" s="320"/>
      <c r="D126" s="325"/>
      <c r="E126" s="381"/>
      <c r="F126" s="382"/>
    </row>
    <row r="127" spans="1:6" s="327" customFormat="1">
      <c r="A127" s="314"/>
      <c r="B127" s="403"/>
      <c r="C127" s="320"/>
      <c r="D127" s="325"/>
      <c r="E127" s="381"/>
      <c r="F127" s="382"/>
    </row>
    <row r="128" spans="1:6" s="327" customFormat="1">
      <c r="A128" s="314"/>
      <c r="B128" s="335"/>
      <c r="C128" s="320"/>
      <c r="D128" s="325"/>
      <c r="E128" s="383"/>
      <c r="F128" s="384"/>
    </row>
    <row r="129" spans="1:6" s="327" customFormat="1" ht="38.25">
      <c r="A129" s="314" t="s">
        <v>773</v>
      </c>
      <c r="B129" s="335" t="s">
        <v>58</v>
      </c>
      <c r="C129" s="320" t="s">
        <v>787</v>
      </c>
      <c r="D129" s="325" t="s">
        <v>771</v>
      </c>
      <c r="E129" s="381">
        <v>0</v>
      </c>
      <c r="F129" s="382">
        <f>D129*E129</f>
        <v>0</v>
      </c>
    </row>
    <row r="130" spans="1:6" s="327" customFormat="1">
      <c r="A130" s="314"/>
      <c r="B130" s="400" t="s">
        <v>1277</v>
      </c>
      <c r="C130" s="320"/>
      <c r="D130" s="325"/>
      <c r="E130" s="381"/>
      <c r="F130" s="382"/>
    </row>
    <row r="131" spans="1:6" s="327" customFormat="1">
      <c r="A131" s="314"/>
      <c r="B131" s="403"/>
      <c r="C131" s="320"/>
      <c r="D131" s="325"/>
      <c r="E131" s="381"/>
      <c r="F131" s="382"/>
    </row>
    <row r="132" spans="1:6" s="327" customFormat="1">
      <c r="A132" s="314"/>
      <c r="B132" s="335"/>
      <c r="C132" s="320"/>
      <c r="D132" s="325"/>
      <c r="E132" s="383"/>
      <c r="F132" s="384"/>
    </row>
    <row r="133" spans="1:6" s="327" customFormat="1" ht="51">
      <c r="A133" s="314" t="s">
        <v>774</v>
      </c>
      <c r="B133" s="335" t="s">
        <v>59</v>
      </c>
      <c r="C133" s="320" t="s">
        <v>787</v>
      </c>
      <c r="D133" s="325" t="s">
        <v>775</v>
      </c>
      <c r="E133" s="381">
        <v>0</v>
      </c>
      <c r="F133" s="382">
        <f>D133*E133</f>
        <v>0</v>
      </c>
    </row>
    <row r="134" spans="1:6" s="327" customFormat="1">
      <c r="A134" s="314"/>
      <c r="B134" s="400" t="s">
        <v>1277</v>
      </c>
      <c r="C134" s="320"/>
      <c r="D134" s="325"/>
      <c r="E134" s="381"/>
      <c r="F134" s="382"/>
    </row>
    <row r="135" spans="1:6" s="327" customFormat="1">
      <c r="A135" s="314"/>
      <c r="B135" s="403"/>
      <c r="C135" s="320"/>
      <c r="D135" s="325"/>
      <c r="E135" s="381"/>
      <c r="F135" s="382"/>
    </row>
    <row r="136" spans="1:6" s="327" customFormat="1">
      <c r="A136" s="314"/>
      <c r="B136" s="335"/>
      <c r="C136" s="320"/>
      <c r="D136" s="325"/>
      <c r="E136" s="383"/>
      <c r="F136" s="384"/>
    </row>
    <row r="137" spans="1:6" s="327" customFormat="1" ht="38.25">
      <c r="A137" s="314" t="s">
        <v>776</v>
      </c>
      <c r="B137" s="335" t="s">
        <v>60</v>
      </c>
      <c r="C137" s="320" t="s">
        <v>787</v>
      </c>
      <c r="D137" s="325" t="s">
        <v>777</v>
      </c>
      <c r="E137" s="381">
        <v>0</v>
      </c>
      <c r="F137" s="382">
        <f>D137*E137</f>
        <v>0</v>
      </c>
    </row>
    <row r="138" spans="1:6" s="327" customFormat="1">
      <c r="A138" s="314"/>
      <c r="B138" s="400" t="s">
        <v>1277</v>
      </c>
      <c r="C138" s="320"/>
      <c r="D138" s="325"/>
      <c r="E138" s="381"/>
      <c r="F138" s="382"/>
    </row>
    <row r="139" spans="1:6" s="327" customFormat="1">
      <c r="A139" s="314"/>
      <c r="B139" s="403"/>
      <c r="C139" s="320"/>
      <c r="D139" s="325"/>
      <c r="E139" s="381"/>
      <c r="F139" s="382"/>
    </row>
    <row r="140" spans="1:6" s="327" customFormat="1">
      <c r="A140" s="314"/>
      <c r="B140" s="335"/>
      <c r="C140" s="320"/>
      <c r="D140" s="325"/>
      <c r="E140" s="383"/>
      <c r="F140" s="384"/>
    </row>
    <row r="141" spans="1:6" s="327" customFormat="1" ht="27.75">
      <c r="A141" s="314" t="s">
        <v>778</v>
      </c>
      <c r="B141" s="335" t="s">
        <v>515</v>
      </c>
      <c r="C141" s="320" t="s">
        <v>787</v>
      </c>
      <c r="D141" s="325" t="s">
        <v>777</v>
      </c>
      <c r="E141" s="381">
        <v>0</v>
      </c>
      <c r="F141" s="382">
        <f>D141*E141</f>
        <v>0</v>
      </c>
    </row>
    <row r="142" spans="1:6" s="327" customFormat="1">
      <c r="A142" s="314"/>
      <c r="B142" s="400" t="s">
        <v>1277</v>
      </c>
      <c r="C142" s="320"/>
      <c r="D142" s="325"/>
      <c r="E142" s="381"/>
      <c r="F142" s="382"/>
    </row>
    <row r="143" spans="1:6" s="327" customFormat="1">
      <c r="A143" s="314"/>
      <c r="B143" s="403"/>
      <c r="C143" s="320"/>
      <c r="D143" s="325"/>
      <c r="E143" s="381"/>
      <c r="F143" s="382"/>
    </row>
    <row r="144" spans="1:6" s="327" customFormat="1">
      <c r="A144" s="314"/>
      <c r="B144" s="335"/>
      <c r="C144" s="320"/>
      <c r="D144" s="325"/>
      <c r="E144" s="383"/>
      <c r="F144" s="384"/>
    </row>
    <row r="145" spans="1:6" s="327" customFormat="1" ht="25.5">
      <c r="A145" s="314" t="s">
        <v>779</v>
      </c>
      <c r="B145" s="335" t="s">
        <v>61</v>
      </c>
      <c r="C145" s="320" t="s">
        <v>787</v>
      </c>
      <c r="D145" s="325" t="s">
        <v>722</v>
      </c>
      <c r="E145" s="381">
        <v>0</v>
      </c>
      <c r="F145" s="382">
        <f>D145*E145</f>
        <v>0</v>
      </c>
    </row>
    <row r="146" spans="1:6" s="327" customFormat="1">
      <c r="A146" s="314"/>
      <c r="B146" s="400" t="s">
        <v>1277</v>
      </c>
      <c r="C146" s="320"/>
      <c r="D146" s="325"/>
      <c r="E146" s="381"/>
      <c r="F146" s="382"/>
    </row>
    <row r="147" spans="1:6" s="327" customFormat="1">
      <c r="A147" s="314"/>
      <c r="B147" s="403"/>
      <c r="C147" s="320"/>
      <c r="D147" s="325"/>
      <c r="E147" s="381"/>
      <c r="F147" s="382"/>
    </row>
    <row r="148" spans="1:6" s="327" customFormat="1">
      <c r="A148" s="314"/>
      <c r="B148" s="319"/>
      <c r="C148" s="320"/>
      <c r="D148" s="325"/>
      <c r="E148" s="383"/>
      <c r="F148" s="384"/>
    </row>
    <row r="149" spans="1:6" s="327" customFormat="1" ht="51">
      <c r="A149" s="314" t="s">
        <v>780</v>
      </c>
      <c r="B149" s="319" t="s">
        <v>62</v>
      </c>
      <c r="C149" s="320" t="s">
        <v>787</v>
      </c>
      <c r="D149" s="325" t="s">
        <v>692</v>
      </c>
      <c r="E149" s="381">
        <v>0</v>
      </c>
      <c r="F149" s="382">
        <f>D149*E149</f>
        <v>0</v>
      </c>
    </row>
    <row r="150" spans="1:6" s="327" customFormat="1">
      <c r="A150" s="314"/>
      <c r="B150" s="400" t="s">
        <v>1277</v>
      </c>
      <c r="C150" s="320"/>
      <c r="D150" s="325"/>
      <c r="E150" s="381"/>
      <c r="F150" s="382"/>
    </row>
    <row r="151" spans="1:6" s="327" customFormat="1">
      <c r="A151" s="314"/>
      <c r="B151" s="403"/>
      <c r="C151" s="320"/>
      <c r="D151" s="325"/>
      <c r="E151" s="381"/>
      <c r="F151" s="382"/>
    </row>
    <row r="152" spans="1:6" s="327" customFormat="1">
      <c r="A152" s="314"/>
      <c r="B152" s="335"/>
      <c r="C152" s="320"/>
      <c r="D152" s="325"/>
      <c r="E152" s="383"/>
      <c r="F152" s="384"/>
    </row>
    <row r="153" spans="1:6" s="327" customFormat="1" ht="38.25">
      <c r="A153" s="314" t="s">
        <v>781</v>
      </c>
      <c r="B153" s="335" t="s">
        <v>63</v>
      </c>
      <c r="C153" s="320" t="s">
        <v>787</v>
      </c>
      <c r="D153" s="325" t="s">
        <v>717</v>
      </c>
      <c r="E153" s="381">
        <v>0</v>
      </c>
      <c r="F153" s="382">
        <f>D153*E153</f>
        <v>0</v>
      </c>
    </row>
    <row r="154" spans="1:6" s="327" customFormat="1">
      <c r="A154" s="314"/>
      <c r="B154" s="400" t="s">
        <v>1277</v>
      </c>
      <c r="C154" s="320"/>
      <c r="D154" s="325"/>
      <c r="E154" s="381"/>
      <c r="F154" s="382"/>
    </row>
    <row r="155" spans="1:6" s="327" customFormat="1">
      <c r="A155" s="314"/>
      <c r="B155" s="403"/>
      <c r="C155" s="320"/>
      <c r="D155" s="325"/>
      <c r="E155" s="381"/>
      <c r="F155" s="382"/>
    </row>
    <row r="156" spans="1:6" s="327" customFormat="1">
      <c r="A156" s="314"/>
      <c r="B156" s="335"/>
      <c r="C156" s="320"/>
      <c r="D156" s="325"/>
      <c r="E156" s="383"/>
      <c r="F156" s="384"/>
    </row>
    <row r="157" spans="1:6" s="327" customFormat="1" ht="25.5">
      <c r="A157" s="314" t="s">
        <v>782</v>
      </c>
      <c r="B157" s="335" t="s">
        <v>64</v>
      </c>
      <c r="C157" s="320" t="s">
        <v>787</v>
      </c>
      <c r="D157" s="325" t="s">
        <v>783</v>
      </c>
      <c r="E157" s="381">
        <v>0</v>
      </c>
      <c r="F157" s="382">
        <f>D157*E157</f>
        <v>0</v>
      </c>
    </row>
    <row r="158" spans="1:6" s="327" customFormat="1">
      <c r="A158" s="314"/>
      <c r="B158" s="400" t="s">
        <v>1277</v>
      </c>
      <c r="C158" s="320"/>
      <c r="D158" s="325"/>
      <c r="E158" s="381"/>
      <c r="F158" s="382"/>
    </row>
    <row r="159" spans="1:6" s="327" customFormat="1">
      <c r="A159" s="314"/>
      <c r="B159" s="403"/>
      <c r="C159" s="320"/>
      <c r="D159" s="325"/>
      <c r="E159" s="381"/>
      <c r="F159" s="382"/>
    </row>
    <row r="160" spans="1:6" s="327" customFormat="1">
      <c r="A160" s="314"/>
      <c r="B160" s="335"/>
      <c r="C160" s="320"/>
      <c r="D160" s="325"/>
      <c r="E160" s="383"/>
      <c r="F160" s="384"/>
    </row>
    <row r="161" spans="1:6" s="327" customFormat="1" ht="51">
      <c r="A161" s="314" t="s">
        <v>784</v>
      </c>
      <c r="B161" s="335" t="s">
        <v>275</v>
      </c>
      <c r="C161" s="320" t="s">
        <v>787</v>
      </c>
      <c r="D161" s="325" t="s">
        <v>276</v>
      </c>
      <c r="E161" s="381">
        <v>0</v>
      </c>
      <c r="F161" s="382">
        <f>D161*E161</f>
        <v>0</v>
      </c>
    </row>
    <row r="162" spans="1:6" s="327" customFormat="1">
      <c r="A162" s="314"/>
      <c r="B162" s="335"/>
      <c r="C162" s="320"/>
      <c r="D162" s="325"/>
      <c r="E162" s="383"/>
      <c r="F162" s="384"/>
    </row>
    <row r="163" spans="1:6" s="327" customFormat="1" ht="25.5">
      <c r="A163" s="314" t="s">
        <v>277</v>
      </c>
      <c r="B163" s="335" t="s">
        <v>65</v>
      </c>
      <c r="C163" s="320" t="s">
        <v>787</v>
      </c>
      <c r="D163" s="325" t="s">
        <v>276</v>
      </c>
      <c r="E163" s="381">
        <v>0</v>
      </c>
      <c r="F163" s="382">
        <f>D163*E163</f>
        <v>0</v>
      </c>
    </row>
    <row r="164" spans="1:6" s="327" customFormat="1">
      <c r="A164" s="314"/>
      <c r="B164" s="335"/>
      <c r="C164" s="320"/>
      <c r="D164" s="325"/>
      <c r="E164" s="383"/>
      <c r="F164" s="384"/>
    </row>
    <row r="165" spans="1:6" s="327" customFormat="1" ht="25.5">
      <c r="A165" s="314" t="s">
        <v>278</v>
      </c>
      <c r="B165" s="341" t="s">
        <v>66</v>
      </c>
      <c r="C165" s="320" t="s">
        <v>787</v>
      </c>
      <c r="D165" s="325" t="s">
        <v>276</v>
      </c>
      <c r="E165" s="381">
        <v>0</v>
      </c>
      <c r="F165" s="382">
        <f>D165*E165</f>
        <v>0</v>
      </c>
    </row>
    <row r="166" spans="1:6" s="327" customFormat="1">
      <c r="A166" s="314"/>
      <c r="B166" s="335"/>
      <c r="C166" s="320"/>
      <c r="D166" s="325"/>
      <c r="E166" s="383"/>
      <c r="F166" s="384"/>
    </row>
    <row r="167" spans="1:6" s="327" customFormat="1" ht="38.25">
      <c r="A167" s="314" t="s">
        <v>279</v>
      </c>
      <c r="B167" s="335" t="s">
        <v>67</v>
      </c>
      <c r="C167" s="320" t="s">
        <v>787</v>
      </c>
      <c r="D167" s="325" t="s">
        <v>276</v>
      </c>
      <c r="E167" s="381">
        <v>0</v>
      </c>
      <c r="F167" s="382">
        <f>D167*E167</f>
        <v>0</v>
      </c>
    </row>
    <row r="168" spans="1:6" s="327" customFormat="1">
      <c r="A168" s="314"/>
      <c r="B168" s="400" t="s">
        <v>1277</v>
      </c>
      <c r="C168" s="320"/>
      <c r="D168" s="325"/>
      <c r="E168" s="381"/>
      <c r="F168" s="382"/>
    </row>
    <row r="169" spans="1:6" s="327" customFormat="1">
      <c r="A169" s="314"/>
      <c r="B169" s="403"/>
      <c r="C169" s="320"/>
      <c r="D169" s="325"/>
      <c r="E169" s="381"/>
      <c r="F169" s="382"/>
    </row>
    <row r="170" spans="1:6" s="327" customFormat="1">
      <c r="A170" s="314"/>
      <c r="B170" s="335"/>
      <c r="C170" s="320"/>
      <c r="D170" s="325"/>
      <c r="E170" s="383"/>
      <c r="F170" s="384"/>
    </row>
    <row r="171" spans="1:6" s="327" customFormat="1" ht="51">
      <c r="A171" s="314" t="s">
        <v>280</v>
      </c>
      <c r="B171" s="335" t="s">
        <v>68</v>
      </c>
      <c r="C171" s="320" t="s">
        <v>787</v>
      </c>
      <c r="D171" s="325" t="s">
        <v>281</v>
      </c>
      <c r="E171" s="381">
        <v>0</v>
      </c>
      <c r="F171" s="382">
        <f>D171*E171</f>
        <v>0</v>
      </c>
    </row>
    <row r="172" spans="1:6" s="327" customFormat="1">
      <c r="A172" s="314"/>
      <c r="B172" s="400" t="s">
        <v>1277</v>
      </c>
      <c r="C172" s="320"/>
      <c r="D172" s="325"/>
      <c r="E172" s="381"/>
      <c r="F172" s="382"/>
    </row>
    <row r="173" spans="1:6" s="327" customFormat="1">
      <c r="A173" s="314"/>
      <c r="B173" s="403"/>
      <c r="C173" s="320"/>
      <c r="D173" s="325"/>
      <c r="E173" s="381"/>
      <c r="F173" s="382"/>
    </row>
    <row r="174" spans="1:6" s="327" customFormat="1">
      <c r="A174" s="314"/>
      <c r="B174" s="335"/>
      <c r="C174" s="320"/>
      <c r="D174" s="325"/>
      <c r="E174" s="383"/>
      <c r="F174" s="384"/>
    </row>
    <row r="175" spans="1:6" s="327" customFormat="1">
      <c r="A175" s="314" t="s">
        <v>282</v>
      </c>
      <c r="B175" s="335" t="s">
        <v>283</v>
      </c>
      <c r="C175" s="320" t="s">
        <v>691</v>
      </c>
      <c r="D175" s="325" t="s">
        <v>692</v>
      </c>
      <c r="E175" s="381">
        <v>0</v>
      </c>
      <c r="F175" s="382">
        <f>D175*E175</f>
        <v>0</v>
      </c>
    </row>
    <row r="176" spans="1:6" s="327" customFormat="1">
      <c r="A176" s="314"/>
      <c r="B176" s="335"/>
      <c r="C176" s="320"/>
      <c r="D176" s="325"/>
      <c r="E176" s="331"/>
      <c r="F176" s="193"/>
    </row>
    <row r="177" spans="1:6" s="327" customFormat="1">
      <c r="A177" s="334"/>
      <c r="B177" s="456" t="s">
        <v>284</v>
      </c>
      <c r="C177" s="456"/>
      <c r="D177" s="456"/>
      <c r="E177" s="456"/>
      <c r="F177" s="385">
        <f>SUM(F101:F175)</f>
        <v>0</v>
      </c>
    </row>
    <row r="178" spans="1:6" s="327" customFormat="1">
      <c r="A178" s="314"/>
      <c r="B178" s="335"/>
      <c r="C178" s="340"/>
      <c r="D178" s="340"/>
      <c r="E178" s="340"/>
      <c r="F178" s="193"/>
    </row>
    <row r="179" spans="1:6" s="327" customFormat="1">
      <c r="A179" s="314"/>
      <c r="B179" s="319"/>
      <c r="C179" s="320"/>
      <c r="D179" s="325"/>
      <c r="E179" s="331"/>
      <c r="F179" s="193"/>
    </row>
    <row r="180" spans="1:6" s="327" customFormat="1" ht="28.5">
      <c r="A180" s="332" t="s">
        <v>542</v>
      </c>
      <c r="B180" s="333" t="s">
        <v>285</v>
      </c>
      <c r="C180" s="320"/>
      <c r="D180" s="325"/>
      <c r="E180" s="331"/>
      <c r="F180" s="193"/>
    </row>
    <row r="181" spans="1:6" s="327" customFormat="1">
      <c r="A181" s="314"/>
      <c r="B181" s="319"/>
      <c r="C181" s="320"/>
      <c r="D181" s="325"/>
      <c r="E181" s="331"/>
      <c r="F181" s="193"/>
    </row>
    <row r="182" spans="1:6" s="327" customFormat="1" ht="30" customHeight="1">
      <c r="A182" s="314" t="s">
        <v>286</v>
      </c>
      <c r="B182" s="319" t="s">
        <v>69</v>
      </c>
      <c r="C182" s="320"/>
      <c r="D182" s="325"/>
      <c r="E182" s="383"/>
      <c r="F182" s="384"/>
    </row>
    <row r="183" spans="1:6" s="327" customFormat="1">
      <c r="A183" s="314"/>
      <c r="B183" s="319" t="s">
        <v>287</v>
      </c>
      <c r="C183" s="320" t="s">
        <v>787</v>
      </c>
      <c r="D183" s="325" t="s">
        <v>288</v>
      </c>
      <c r="E183" s="381">
        <v>0</v>
      </c>
      <c r="F183" s="382">
        <f t="shared" ref="F183:F192" si="2">D183*E183</f>
        <v>0</v>
      </c>
    </row>
    <row r="184" spans="1:6" s="327" customFormat="1">
      <c r="A184" s="314"/>
      <c r="B184" s="319" t="s">
        <v>289</v>
      </c>
      <c r="C184" s="320" t="s">
        <v>787</v>
      </c>
      <c r="D184" s="325" t="s">
        <v>288</v>
      </c>
      <c r="E184" s="381">
        <v>0</v>
      </c>
      <c r="F184" s="382">
        <f t="shared" si="2"/>
        <v>0</v>
      </c>
    </row>
    <row r="185" spans="1:6" s="327" customFormat="1">
      <c r="A185" s="314"/>
      <c r="B185" s="319" t="s">
        <v>290</v>
      </c>
      <c r="C185" s="320" t="s">
        <v>787</v>
      </c>
      <c r="D185" s="325" t="s">
        <v>288</v>
      </c>
      <c r="E185" s="381">
        <v>0</v>
      </c>
      <c r="F185" s="382">
        <f t="shared" si="2"/>
        <v>0</v>
      </c>
    </row>
    <row r="186" spans="1:6" s="327" customFormat="1">
      <c r="A186" s="314"/>
      <c r="B186" s="319" t="s">
        <v>291</v>
      </c>
      <c r="C186" s="320" t="s">
        <v>787</v>
      </c>
      <c r="D186" s="325" t="s">
        <v>777</v>
      </c>
      <c r="E186" s="381">
        <v>0</v>
      </c>
      <c r="F186" s="382">
        <f t="shared" si="2"/>
        <v>0</v>
      </c>
    </row>
    <row r="187" spans="1:6" s="327" customFormat="1">
      <c r="A187" s="314"/>
      <c r="B187" s="319" t="s">
        <v>292</v>
      </c>
      <c r="C187" s="320" t="s">
        <v>787</v>
      </c>
      <c r="D187" s="325" t="s">
        <v>692</v>
      </c>
      <c r="E187" s="381">
        <v>0</v>
      </c>
      <c r="F187" s="382">
        <f t="shared" si="2"/>
        <v>0</v>
      </c>
    </row>
    <row r="188" spans="1:6" s="327" customFormat="1">
      <c r="A188" s="314"/>
      <c r="B188" s="319" t="s">
        <v>293</v>
      </c>
      <c r="C188" s="320" t="s">
        <v>787</v>
      </c>
      <c r="D188" s="325" t="s">
        <v>692</v>
      </c>
      <c r="E188" s="381">
        <v>0</v>
      </c>
      <c r="F188" s="382">
        <f t="shared" si="2"/>
        <v>0</v>
      </c>
    </row>
    <row r="189" spans="1:6" s="327" customFormat="1">
      <c r="A189" s="314"/>
      <c r="B189" s="319" t="s">
        <v>294</v>
      </c>
      <c r="C189" s="320" t="s">
        <v>787</v>
      </c>
      <c r="D189" s="325" t="s">
        <v>777</v>
      </c>
      <c r="E189" s="381">
        <v>0</v>
      </c>
      <c r="F189" s="382">
        <f t="shared" si="2"/>
        <v>0</v>
      </c>
    </row>
    <row r="190" spans="1:6" s="327" customFormat="1">
      <c r="A190" s="314"/>
      <c r="B190" s="319" t="s">
        <v>295</v>
      </c>
      <c r="C190" s="320" t="s">
        <v>787</v>
      </c>
      <c r="D190" s="325" t="s">
        <v>717</v>
      </c>
      <c r="E190" s="381">
        <v>0</v>
      </c>
      <c r="F190" s="382">
        <f t="shared" si="2"/>
        <v>0</v>
      </c>
    </row>
    <row r="191" spans="1:6" s="327" customFormat="1">
      <c r="A191" s="314"/>
      <c r="B191" s="319" t="s">
        <v>296</v>
      </c>
      <c r="C191" s="320" t="s">
        <v>787</v>
      </c>
      <c r="D191" s="325" t="s">
        <v>717</v>
      </c>
      <c r="E191" s="381">
        <v>0</v>
      </c>
      <c r="F191" s="382">
        <f t="shared" si="2"/>
        <v>0</v>
      </c>
    </row>
    <row r="192" spans="1:6" s="327" customFormat="1">
      <c r="A192" s="314"/>
      <c r="B192" s="319" t="s">
        <v>297</v>
      </c>
      <c r="C192" s="320" t="s">
        <v>787</v>
      </c>
      <c r="D192" s="325" t="s">
        <v>692</v>
      </c>
      <c r="E192" s="381">
        <v>0</v>
      </c>
      <c r="F192" s="382">
        <f t="shared" si="2"/>
        <v>0</v>
      </c>
    </row>
    <row r="193" spans="1:6" s="327" customFormat="1">
      <c r="A193" s="314"/>
      <c r="B193" s="400" t="s">
        <v>1278</v>
      </c>
      <c r="C193" s="320"/>
      <c r="D193" s="325"/>
      <c r="E193" s="381"/>
      <c r="F193" s="382"/>
    </row>
    <row r="194" spans="1:6" s="327" customFormat="1">
      <c r="A194" s="314"/>
      <c r="B194" s="403"/>
      <c r="C194" s="320"/>
      <c r="D194" s="325"/>
      <c r="E194" s="381"/>
      <c r="F194" s="382"/>
    </row>
    <row r="195" spans="1:6" s="327" customFormat="1">
      <c r="A195" s="314"/>
      <c r="B195" s="319"/>
      <c r="C195" s="320"/>
      <c r="D195" s="325"/>
      <c r="E195" s="383"/>
      <c r="F195" s="384"/>
    </row>
    <row r="196" spans="1:6" s="327" customFormat="1" ht="25.5">
      <c r="A196" s="314" t="s">
        <v>298</v>
      </c>
      <c r="B196" s="319" t="s">
        <v>70</v>
      </c>
      <c r="C196" s="320"/>
      <c r="D196" s="325"/>
      <c r="E196" s="383"/>
      <c r="F196" s="384"/>
    </row>
    <row r="197" spans="1:6" s="327" customFormat="1">
      <c r="A197" s="314"/>
      <c r="B197" s="319" t="s">
        <v>287</v>
      </c>
      <c r="C197" s="320" t="s">
        <v>787</v>
      </c>
      <c r="D197" s="325" t="s">
        <v>299</v>
      </c>
      <c r="E197" s="381">
        <v>0</v>
      </c>
      <c r="F197" s="382">
        <f t="shared" ref="F197:F204" si="3">D197*E197</f>
        <v>0</v>
      </c>
    </row>
    <row r="198" spans="1:6" s="327" customFormat="1">
      <c r="A198" s="314"/>
      <c r="B198" s="319" t="s">
        <v>300</v>
      </c>
      <c r="C198" s="320" t="s">
        <v>787</v>
      </c>
      <c r="D198" s="325" t="s">
        <v>722</v>
      </c>
      <c r="E198" s="381">
        <v>0</v>
      </c>
      <c r="F198" s="382">
        <f t="shared" si="3"/>
        <v>0</v>
      </c>
    </row>
    <row r="199" spans="1:6" s="327" customFormat="1">
      <c r="A199" s="314"/>
      <c r="B199" s="319" t="s">
        <v>289</v>
      </c>
      <c r="C199" s="320" t="s">
        <v>787</v>
      </c>
      <c r="D199" s="325" t="s">
        <v>299</v>
      </c>
      <c r="E199" s="381">
        <v>0</v>
      </c>
      <c r="F199" s="382">
        <f t="shared" si="3"/>
        <v>0</v>
      </c>
    </row>
    <row r="200" spans="1:6" s="327" customFormat="1">
      <c r="A200" s="314"/>
      <c r="B200" s="319" t="s">
        <v>290</v>
      </c>
      <c r="C200" s="320" t="s">
        <v>787</v>
      </c>
      <c r="D200" s="325" t="s">
        <v>299</v>
      </c>
      <c r="E200" s="381">
        <v>0</v>
      </c>
      <c r="F200" s="382">
        <f t="shared" si="3"/>
        <v>0</v>
      </c>
    </row>
    <row r="201" spans="1:6" s="327" customFormat="1">
      <c r="A201" s="314"/>
      <c r="B201" s="319" t="s">
        <v>301</v>
      </c>
      <c r="C201" s="320" t="s">
        <v>787</v>
      </c>
      <c r="D201" s="325" t="s">
        <v>692</v>
      </c>
      <c r="E201" s="381">
        <v>0</v>
      </c>
      <c r="F201" s="382">
        <f t="shared" si="3"/>
        <v>0</v>
      </c>
    </row>
    <row r="202" spans="1:6" s="327" customFormat="1">
      <c r="A202" s="314"/>
      <c r="B202" s="319" t="s">
        <v>302</v>
      </c>
      <c r="C202" s="320" t="s">
        <v>787</v>
      </c>
      <c r="D202" s="325" t="s">
        <v>692</v>
      </c>
      <c r="E202" s="381">
        <v>0</v>
      </c>
      <c r="F202" s="382">
        <f t="shared" si="3"/>
        <v>0</v>
      </c>
    </row>
    <row r="203" spans="1:6" s="327" customFormat="1">
      <c r="A203" s="314"/>
      <c r="B203" s="319" t="s">
        <v>303</v>
      </c>
      <c r="C203" s="320" t="s">
        <v>787</v>
      </c>
      <c r="D203" s="325" t="s">
        <v>692</v>
      </c>
      <c r="E203" s="381">
        <v>0</v>
      </c>
      <c r="F203" s="382">
        <f t="shared" si="3"/>
        <v>0</v>
      </c>
    </row>
    <row r="204" spans="1:6" s="327" customFormat="1">
      <c r="A204" s="314"/>
      <c r="B204" s="319" t="s">
        <v>304</v>
      </c>
      <c r="C204" s="320" t="s">
        <v>787</v>
      </c>
      <c r="D204" s="325" t="s">
        <v>783</v>
      </c>
      <c r="E204" s="381">
        <v>0</v>
      </c>
      <c r="F204" s="382">
        <f t="shared" si="3"/>
        <v>0</v>
      </c>
    </row>
    <row r="205" spans="1:6" s="327" customFormat="1">
      <c r="A205" s="314"/>
      <c r="B205" s="400" t="s">
        <v>1278</v>
      </c>
      <c r="C205" s="320"/>
      <c r="D205" s="325"/>
      <c r="E205" s="381"/>
      <c r="F205" s="382"/>
    </row>
    <row r="206" spans="1:6" s="327" customFormat="1">
      <c r="A206" s="314"/>
      <c r="B206" s="403"/>
      <c r="C206" s="320"/>
      <c r="D206" s="325"/>
      <c r="E206" s="381"/>
      <c r="F206" s="382"/>
    </row>
    <row r="207" spans="1:6" s="327" customFormat="1">
      <c r="A207" s="314"/>
      <c r="B207" s="319"/>
      <c r="C207" s="320"/>
      <c r="D207" s="325"/>
      <c r="E207" s="383"/>
      <c r="F207" s="384"/>
    </row>
    <row r="208" spans="1:6" s="327" customFormat="1" ht="25.5">
      <c r="A208" s="314" t="s">
        <v>305</v>
      </c>
      <c r="B208" s="319" t="s">
        <v>71</v>
      </c>
      <c r="C208" s="320"/>
      <c r="D208" s="325"/>
      <c r="E208" s="383"/>
      <c r="F208" s="384"/>
    </row>
    <row r="209" spans="1:6" s="327" customFormat="1">
      <c r="A209" s="314"/>
      <c r="B209" s="319" t="s">
        <v>287</v>
      </c>
      <c r="C209" s="320" t="s">
        <v>787</v>
      </c>
      <c r="D209" s="325" t="s">
        <v>306</v>
      </c>
      <c r="E209" s="381">
        <v>0</v>
      </c>
      <c r="F209" s="382">
        <f t="shared" ref="F209:F214" si="4">D209*E209</f>
        <v>0</v>
      </c>
    </row>
    <row r="210" spans="1:6" s="327" customFormat="1">
      <c r="A210" s="314"/>
      <c r="B210" s="319" t="s">
        <v>289</v>
      </c>
      <c r="C210" s="320" t="s">
        <v>787</v>
      </c>
      <c r="D210" s="325" t="s">
        <v>306</v>
      </c>
      <c r="E210" s="381">
        <v>0</v>
      </c>
      <c r="F210" s="382">
        <f t="shared" si="4"/>
        <v>0</v>
      </c>
    </row>
    <row r="211" spans="1:6" s="327" customFormat="1">
      <c r="A211" s="314"/>
      <c r="B211" s="319" t="s">
        <v>290</v>
      </c>
      <c r="C211" s="320" t="s">
        <v>787</v>
      </c>
      <c r="D211" s="325" t="s">
        <v>306</v>
      </c>
      <c r="E211" s="381">
        <v>0</v>
      </c>
      <c r="F211" s="382">
        <f t="shared" si="4"/>
        <v>0</v>
      </c>
    </row>
    <row r="212" spans="1:6" s="327" customFormat="1">
      <c r="A212" s="314"/>
      <c r="B212" s="319" t="s">
        <v>294</v>
      </c>
      <c r="C212" s="320" t="s">
        <v>787</v>
      </c>
      <c r="D212" s="325" t="s">
        <v>716</v>
      </c>
      <c r="E212" s="381">
        <v>0</v>
      </c>
      <c r="F212" s="382">
        <f t="shared" si="4"/>
        <v>0</v>
      </c>
    </row>
    <row r="213" spans="1:6" s="327" customFormat="1">
      <c r="A213" s="314"/>
      <c r="B213" s="319" t="s">
        <v>295</v>
      </c>
      <c r="C213" s="320" t="s">
        <v>787</v>
      </c>
      <c r="D213" s="325" t="s">
        <v>717</v>
      </c>
      <c r="E213" s="381">
        <v>0</v>
      </c>
      <c r="F213" s="382">
        <f t="shared" si="4"/>
        <v>0</v>
      </c>
    </row>
    <row r="214" spans="1:6" s="327" customFormat="1">
      <c r="A214" s="314"/>
      <c r="B214" s="319" t="s">
        <v>297</v>
      </c>
      <c r="C214" s="320" t="s">
        <v>787</v>
      </c>
      <c r="D214" s="325" t="s">
        <v>722</v>
      </c>
      <c r="E214" s="381">
        <v>0</v>
      </c>
      <c r="F214" s="382">
        <f t="shared" si="4"/>
        <v>0</v>
      </c>
    </row>
    <row r="215" spans="1:6" s="327" customFormat="1">
      <c r="A215" s="314"/>
      <c r="B215" s="400" t="s">
        <v>1278</v>
      </c>
      <c r="C215" s="320"/>
      <c r="D215" s="325"/>
      <c r="E215" s="381"/>
      <c r="F215" s="382"/>
    </row>
    <row r="216" spans="1:6" s="327" customFormat="1">
      <c r="A216" s="314"/>
      <c r="B216" s="403"/>
      <c r="C216" s="320"/>
      <c r="D216" s="325"/>
      <c r="E216" s="381"/>
      <c r="F216" s="382"/>
    </row>
    <row r="217" spans="1:6" s="327" customFormat="1">
      <c r="A217" s="314"/>
      <c r="B217" s="319"/>
      <c r="C217" s="320"/>
      <c r="D217" s="325"/>
      <c r="E217" s="383"/>
      <c r="F217" s="384"/>
    </row>
    <row r="218" spans="1:6" s="327" customFormat="1" ht="25.5">
      <c r="A218" s="314" t="s">
        <v>307</v>
      </c>
      <c r="B218" s="319" t="s">
        <v>72</v>
      </c>
      <c r="C218" s="320"/>
      <c r="D218" s="325"/>
      <c r="E218" s="383"/>
      <c r="F218" s="384"/>
    </row>
    <row r="219" spans="1:6" s="327" customFormat="1">
      <c r="A219" s="314"/>
      <c r="B219" s="319" t="s">
        <v>287</v>
      </c>
      <c r="C219" s="320" t="s">
        <v>787</v>
      </c>
      <c r="D219" s="325" t="s">
        <v>308</v>
      </c>
      <c r="E219" s="381">
        <v>0</v>
      </c>
      <c r="F219" s="382">
        <f t="shared" ref="F219:F230" si="5">D219*E219</f>
        <v>0</v>
      </c>
    </row>
    <row r="220" spans="1:6" s="327" customFormat="1">
      <c r="A220" s="314"/>
      <c r="B220" s="319" t="s">
        <v>289</v>
      </c>
      <c r="C220" s="320" t="s">
        <v>787</v>
      </c>
      <c r="D220" s="325" t="s">
        <v>308</v>
      </c>
      <c r="E220" s="381">
        <v>0</v>
      </c>
      <c r="F220" s="382">
        <f t="shared" si="5"/>
        <v>0</v>
      </c>
    </row>
    <row r="221" spans="1:6" s="327" customFormat="1">
      <c r="A221" s="314"/>
      <c r="B221" s="319" t="s">
        <v>290</v>
      </c>
      <c r="C221" s="320" t="s">
        <v>787</v>
      </c>
      <c r="D221" s="325" t="s">
        <v>308</v>
      </c>
      <c r="E221" s="381">
        <v>0</v>
      </c>
      <c r="F221" s="382">
        <f t="shared" si="5"/>
        <v>0</v>
      </c>
    </row>
    <row r="222" spans="1:6" s="327" customFormat="1">
      <c r="A222" s="314"/>
      <c r="B222" s="319" t="s">
        <v>301</v>
      </c>
      <c r="C222" s="320" t="s">
        <v>787</v>
      </c>
      <c r="D222" s="325" t="s">
        <v>777</v>
      </c>
      <c r="E222" s="381">
        <v>0</v>
      </c>
      <c r="F222" s="382">
        <f t="shared" si="5"/>
        <v>0</v>
      </c>
    </row>
    <row r="223" spans="1:6" s="327" customFormat="1">
      <c r="A223" s="314"/>
      <c r="B223" s="319" t="s">
        <v>302</v>
      </c>
      <c r="C223" s="320" t="s">
        <v>787</v>
      </c>
      <c r="D223" s="325" t="s">
        <v>777</v>
      </c>
      <c r="E223" s="381">
        <v>0</v>
      </c>
      <c r="F223" s="382">
        <f t="shared" si="5"/>
        <v>0</v>
      </c>
    </row>
    <row r="224" spans="1:6" s="327" customFormat="1">
      <c r="A224" s="314"/>
      <c r="B224" s="319" t="s">
        <v>303</v>
      </c>
      <c r="C224" s="320" t="s">
        <v>787</v>
      </c>
      <c r="D224" s="325" t="s">
        <v>777</v>
      </c>
      <c r="E224" s="381">
        <v>0</v>
      </c>
      <c r="F224" s="382">
        <f t="shared" si="5"/>
        <v>0</v>
      </c>
    </row>
    <row r="225" spans="1:256" s="327" customFormat="1">
      <c r="A225" s="314"/>
      <c r="B225" s="319" t="s">
        <v>309</v>
      </c>
      <c r="C225" s="320" t="s">
        <v>787</v>
      </c>
      <c r="D225" s="325" t="s">
        <v>306</v>
      </c>
      <c r="E225" s="381">
        <v>0</v>
      </c>
      <c r="F225" s="382">
        <f t="shared" si="5"/>
        <v>0</v>
      </c>
    </row>
    <row r="226" spans="1:256" s="327" customFormat="1">
      <c r="A226" s="314"/>
      <c r="B226" s="319" t="s">
        <v>310</v>
      </c>
      <c r="C226" s="320" t="s">
        <v>787</v>
      </c>
      <c r="D226" s="325" t="s">
        <v>306</v>
      </c>
      <c r="E226" s="381">
        <v>0</v>
      </c>
      <c r="F226" s="382">
        <f t="shared" si="5"/>
        <v>0</v>
      </c>
    </row>
    <row r="227" spans="1:256" s="327" customFormat="1">
      <c r="A227" s="314"/>
      <c r="B227" s="319" t="s">
        <v>311</v>
      </c>
      <c r="C227" s="320" t="s">
        <v>787</v>
      </c>
      <c r="D227" s="325" t="s">
        <v>306</v>
      </c>
      <c r="E227" s="381">
        <v>0</v>
      </c>
      <c r="F227" s="382">
        <f t="shared" si="5"/>
        <v>0</v>
      </c>
    </row>
    <row r="228" spans="1:256" s="327" customFormat="1">
      <c r="A228" s="314"/>
      <c r="B228" s="319" t="s">
        <v>304</v>
      </c>
      <c r="C228" s="320" t="s">
        <v>787</v>
      </c>
      <c r="D228" s="325" t="s">
        <v>312</v>
      </c>
      <c r="E228" s="381">
        <v>0</v>
      </c>
      <c r="F228" s="382">
        <f t="shared" si="5"/>
        <v>0</v>
      </c>
    </row>
    <row r="229" spans="1:256" s="327" customFormat="1">
      <c r="A229" s="314"/>
      <c r="B229" s="319" t="s">
        <v>73</v>
      </c>
      <c r="C229" s="320" t="s">
        <v>787</v>
      </c>
      <c r="D229" s="325" t="s">
        <v>777</v>
      </c>
      <c r="E229" s="381">
        <v>0</v>
      </c>
      <c r="F229" s="382">
        <f t="shared" si="5"/>
        <v>0</v>
      </c>
    </row>
    <row r="230" spans="1:256" s="327" customFormat="1">
      <c r="A230" s="314"/>
      <c r="B230" s="319" t="s">
        <v>313</v>
      </c>
      <c r="C230" s="320" t="s">
        <v>787</v>
      </c>
      <c r="D230" s="325" t="s">
        <v>777</v>
      </c>
      <c r="E230" s="381">
        <v>0</v>
      </c>
      <c r="F230" s="382">
        <f t="shared" si="5"/>
        <v>0</v>
      </c>
    </row>
    <row r="231" spans="1:256" s="327" customFormat="1">
      <c r="A231" s="314"/>
      <c r="B231" s="319"/>
      <c r="C231" s="320"/>
      <c r="D231" s="325"/>
      <c r="E231" s="383"/>
      <c r="F231" s="384"/>
    </row>
    <row r="232" spans="1:256" s="327" customFormat="1" ht="63.75">
      <c r="A232" s="314" t="s">
        <v>905</v>
      </c>
      <c r="B232" s="319" t="s">
        <v>74</v>
      </c>
      <c r="C232" s="320" t="s">
        <v>621</v>
      </c>
      <c r="D232" s="325" t="s">
        <v>716</v>
      </c>
      <c r="E232" s="381">
        <v>0</v>
      </c>
      <c r="F232" s="382">
        <f>D232*E232</f>
        <v>0</v>
      </c>
    </row>
    <row r="233" spans="1:256" s="327" customFormat="1">
      <c r="A233" s="314"/>
      <c r="B233" s="400" t="s">
        <v>1278</v>
      </c>
      <c r="C233" s="320"/>
      <c r="D233" s="325"/>
      <c r="E233" s="381"/>
      <c r="F233" s="382"/>
    </row>
    <row r="234" spans="1:256" s="327" customFormat="1">
      <c r="A234" s="314"/>
      <c r="B234" s="403"/>
      <c r="C234" s="320"/>
      <c r="D234" s="325"/>
      <c r="E234" s="381"/>
      <c r="F234" s="382"/>
    </row>
    <row r="235" spans="1:256" s="327" customFormat="1">
      <c r="A235" s="314"/>
      <c r="B235" s="319"/>
      <c r="C235" s="320"/>
      <c r="D235" s="325"/>
      <c r="E235" s="383"/>
      <c r="F235" s="384"/>
    </row>
    <row r="236" spans="1:256" s="327" customFormat="1" ht="38.25">
      <c r="A236" s="314" t="s">
        <v>314</v>
      </c>
      <c r="B236" s="319" t="s">
        <v>315</v>
      </c>
      <c r="C236" s="320" t="s">
        <v>691</v>
      </c>
      <c r="D236" s="325" t="s">
        <v>692</v>
      </c>
      <c r="E236" s="381">
        <v>0</v>
      </c>
      <c r="F236" s="382">
        <f>D236*E236</f>
        <v>0</v>
      </c>
    </row>
    <row r="237" spans="1:256" s="327" customFormat="1">
      <c r="A237" s="314"/>
      <c r="B237" s="319"/>
      <c r="C237" s="320"/>
      <c r="D237" s="325"/>
      <c r="E237" s="383"/>
      <c r="F237" s="384"/>
    </row>
    <row r="238" spans="1:256" s="327" customFormat="1">
      <c r="A238" s="314" t="s">
        <v>316</v>
      </c>
      <c r="B238" s="335" t="s">
        <v>283</v>
      </c>
      <c r="C238" s="320" t="s">
        <v>691</v>
      </c>
      <c r="D238" s="325" t="s">
        <v>692</v>
      </c>
      <c r="E238" s="381">
        <v>0</v>
      </c>
      <c r="F238" s="382">
        <f>D238*E238</f>
        <v>0</v>
      </c>
      <c r="G238" s="319"/>
      <c r="H238" s="319"/>
      <c r="I238" s="319"/>
      <c r="J238" s="319"/>
      <c r="K238" s="319"/>
      <c r="L238" s="319"/>
      <c r="M238" s="319"/>
      <c r="N238" s="319"/>
      <c r="O238" s="319"/>
      <c r="P238" s="319"/>
      <c r="Q238" s="319"/>
      <c r="R238" s="319"/>
      <c r="S238" s="319"/>
      <c r="T238" s="319"/>
      <c r="U238" s="319"/>
      <c r="V238" s="319"/>
      <c r="W238" s="319"/>
      <c r="X238" s="319"/>
      <c r="Y238" s="319"/>
      <c r="Z238" s="319"/>
      <c r="AA238" s="319"/>
      <c r="AB238" s="319"/>
      <c r="AC238" s="319"/>
      <c r="AD238" s="319"/>
      <c r="AE238" s="319"/>
      <c r="AF238" s="319"/>
      <c r="AG238" s="319"/>
      <c r="AH238" s="319"/>
      <c r="AI238" s="319"/>
      <c r="AJ238" s="319"/>
      <c r="AK238" s="319"/>
      <c r="AL238" s="319"/>
      <c r="AM238" s="319"/>
      <c r="AN238" s="319"/>
      <c r="AO238" s="319"/>
      <c r="AP238" s="319"/>
      <c r="AQ238" s="319"/>
      <c r="AR238" s="319"/>
      <c r="AS238" s="319"/>
      <c r="AT238" s="319"/>
      <c r="AU238" s="319"/>
      <c r="AV238" s="319"/>
      <c r="AW238" s="319"/>
      <c r="AX238" s="319"/>
      <c r="AY238" s="319"/>
      <c r="AZ238" s="319"/>
      <c r="BA238" s="319"/>
      <c r="BB238" s="319"/>
      <c r="BC238" s="319"/>
      <c r="BD238" s="319"/>
      <c r="BE238" s="319"/>
      <c r="BF238" s="319"/>
      <c r="BG238" s="319"/>
      <c r="BH238" s="319"/>
      <c r="BI238" s="319"/>
      <c r="BJ238" s="319"/>
      <c r="BK238" s="319"/>
      <c r="BL238" s="319"/>
      <c r="BM238" s="319"/>
      <c r="BN238" s="319"/>
      <c r="BO238" s="319"/>
      <c r="BP238" s="319"/>
      <c r="BQ238" s="319"/>
      <c r="BR238" s="319"/>
      <c r="BS238" s="319"/>
      <c r="BT238" s="319"/>
      <c r="BU238" s="319"/>
      <c r="BV238" s="319"/>
      <c r="BW238" s="319"/>
      <c r="BX238" s="319"/>
      <c r="BY238" s="319"/>
      <c r="BZ238" s="319"/>
      <c r="CA238" s="319"/>
      <c r="CB238" s="319"/>
      <c r="CC238" s="319"/>
      <c r="CD238" s="319"/>
      <c r="CE238" s="319"/>
      <c r="CF238" s="319"/>
      <c r="CG238" s="319"/>
      <c r="CH238" s="319"/>
      <c r="CI238" s="319"/>
      <c r="CJ238" s="319"/>
      <c r="CK238" s="319"/>
      <c r="CL238" s="319"/>
      <c r="CM238" s="319"/>
      <c r="CN238" s="319"/>
      <c r="CO238" s="319"/>
      <c r="CP238" s="319"/>
      <c r="CQ238" s="319"/>
      <c r="CR238" s="319"/>
      <c r="CS238" s="319"/>
      <c r="CT238" s="319"/>
      <c r="CU238" s="319"/>
      <c r="CV238" s="319"/>
      <c r="CW238" s="319"/>
      <c r="CX238" s="319"/>
      <c r="CY238" s="319"/>
      <c r="CZ238" s="319"/>
      <c r="DA238" s="319"/>
      <c r="DB238" s="319"/>
      <c r="DC238" s="319"/>
      <c r="DD238" s="319"/>
      <c r="DE238" s="319"/>
      <c r="DF238" s="319"/>
      <c r="DG238" s="319"/>
      <c r="DH238" s="319"/>
      <c r="DI238" s="319"/>
      <c r="DJ238" s="319"/>
      <c r="DK238" s="319"/>
      <c r="DL238" s="319"/>
      <c r="DM238" s="319"/>
      <c r="DN238" s="319"/>
      <c r="DO238" s="319"/>
      <c r="DP238" s="319"/>
      <c r="DQ238" s="319"/>
      <c r="DR238" s="319"/>
      <c r="DS238" s="319"/>
      <c r="DT238" s="319"/>
      <c r="DU238" s="319"/>
      <c r="DV238" s="319"/>
      <c r="DW238" s="319"/>
      <c r="DX238" s="319"/>
      <c r="DY238" s="319"/>
      <c r="DZ238" s="319"/>
      <c r="EA238" s="319"/>
      <c r="EB238" s="319"/>
      <c r="EC238" s="319"/>
      <c r="ED238" s="319"/>
      <c r="EE238" s="319"/>
      <c r="EF238" s="319"/>
      <c r="EG238" s="319"/>
      <c r="EH238" s="319"/>
      <c r="EI238" s="319"/>
      <c r="EJ238" s="319"/>
      <c r="EK238" s="319"/>
      <c r="EL238" s="319"/>
      <c r="EM238" s="319"/>
      <c r="EN238" s="319"/>
      <c r="EO238" s="319"/>
      <c r="EP238" s="319"/>
      <c r="EQ238" s="319"/>
      <c r="ER238" s="319"/>
      <c r="ES238" s="319"/>
      <c r="ET238" s="319"/>
      <c r="EU238" s="319"/>
      <c r="EV238" s="319"/>
      <c r="EW238" s="319"/>
      <c r="EX238" s="319"/>
      <c r="EY238" s="319"/>
      <c r="EZ238" s="319"/>
      <c r="FA238" s="319"/>
      <c r="FB238" s="319"/>
      <c r="FC238" s="319"/>
      <c r="FD238" s="319"/>
      <c r="FE238" s="319"/>
      <c r="FF238" s="319"/>
      <c r="FG238" s="319"/>
      <c r="FH238" s="319"/>
      <c r="FI238" s="319"/>
      <c r="FJ238" s="319"/>
      <c r="FK238" s="319"/>
      <c r="FL238" s="319"/>
      <c r="FM238" s="319"/>
      <c r="FN238" s="319"/>
      <c r="FO238" s="319"/>
      <c r="FP238" s="319"/>
      <c r="FQ238" s="319"/>
      <c r="FR238" s="319"/>
      <c r="FS238" s="319"/>
      <c r="FT238" s="319"/>
      <c r="FU238" s="319"/>
      <c r="FV238" s="319"/>
      <c r="FW238" s="319"/>
      <c r="FX238" s="319"/>
      <c r="FY238" s="319"/>
      <c r="FZ238" s="319"/>
      <c r="GA238" s="319"/>
      <c r="GB238" s="319"/>
      <c r="GC238" s="319"/>
      <c r="GD238" s="319"/>
      <c r="GE238" s="319"/>
      <c r="GF238" s="319"/>
      <c r="GG238" s="319"/>
      <c r="GH238" s="319"/>
      <c r="GI238" s="319"/>
      <c r="GJ238" s="319"/>
      <c r="GK238" s="319"/>
      <c r="GL238" s="319"/>
      <c r="GM238" s="319"/>
      <c r="GN238" s="319"/>
      <c r="GO238" s="319"/>
      <c r="GP238" s="319"/>
      <c r="GQ238" s="319"/>
      <c r="GR238" s="319"/>
      <c r="GS238" s="319"/>
      <c r="GT238" s="319"/>
      <c r="GU238" s="319"/>
      <c r="GV238" s="319"/>
      <c r="GW238" s="319"/>
      <c r="GX238" s="319"/>
      <c r="GY238" s="319"/>
      <c r="GZ238" s="319"/>
      <c r="HA238" s="319"/>
      <c r="HB238" s="319"/>
      <c r="HC238" s="319"/>
      <c r="HD238" s="319"/>
      <c r="HE238" s="319"/>
      <c r="HF238" s="319"/>
      <c r="HG238" s="319"/>
      <c r="HH238" s="319"/>
      <c r="HI238" s="319"/>
      <c r="HJ238" s="319"/>
      <c r="HK238" s="319"/>
      <c r="HL238" s="319"/>
      <c r="HM238" s="319"/>
      <c r="HN238" s="319"/>
      <c r="HO238" s="319"/>
      <c r="HP238" s="319"/>
      <c r="HQ238" s="319"/>
      <c r="HR238" s="319"/>
      <c r="HS238" s="319"/>
      <c r="HT238" s="319"/>
      <c r="HU238" s="319"/>
      <c r="HV238" s="319"/>
      <c r="HW238" s="319"/>
      <c r="HX238" s="319"/>
      <c r="HY238" s="319"/>
      <c r="HZ238" s="319"/>
      <c r="IA238" s="319"/>
      <c r="IB238" s="319"/>
      <c r="IC238" s="319"/>
      <c r="ID238" s="319"/>
      <c r="IE238" s="319"/>
      <c r="IF238" s="319"/>
      <c r="IG238" s="319"/>
      <c r="IH238" s="319"/>
      <c r="II238" s="319"/>
      <c r="IJ238" s="319"/>
      <c r="IK238" s="319"/>
      <c r="IL238" s="319"/>
      <c r="IM238" s="319"/>
      <c r="IN238" s="319"/>
      <c r="IO238" s="319"/>
      <c r="IP238" s="319"/>
      <c r="IQ238" s="319"/>
      <c r="IR238" s="319"/>
      <c r="IS238" s="319"/>
      <c r="IT238" s="319"/>
      <c r="IU238" s="319"/>
      <c r="IV238" s="319"/>
    </row>
    <row r="239" spans="1:256" s="327" customFormat="1">
      <c r="A239" s="314"/>
      <c r="B239" s="319"/>
      <c r="C239" s="320"/>
      <c r="D239" s="325"/>
      <c r="E239" s="331"/>
      <c r="F239" s="193"/>
    </row>
    <row r="240" spans="1:256" s="327" customFormat="1">
      <c r="A240" s="334"/>
      <c r="B240" s="456" t="s">
        <v>317</v>
      </c>
      <c r="C240" s="456"/>
      <c r="D240" s="456"/>
      <c r="E240" s="456"/>
      <c r="F240" s="385">
        <f>SUM(F183:F238)</f>
        <v>0</v>
      </c>
    </row>
    <row r="241" spans="1:6" s="327" customFormat="1">
      <c r="A241" s="314"/>
      <c r="B241" s="342"/>
      <c r="C241" s="342"/>
      <c r="D241" s="342"/>
      <c r="E241" s="342"/>
      <c r="F241" s="193"/>
    </row>
    <row r="242" spans="1:6" s="327" customFormat="1">
      <c r="A242" s="314"/>
      <c r="B242" s="335"/>
      <c r="C242" s="340"/>
      <c r="D242" s="340"/>
      <c r="E242" s="340"/>
      <c r="F242" s="193"/>
    </row>
    <row r="243" spans="1:6" s="327" customFormat="1" ht="14.25">
      <c r="A243" s="332" t="s">
        <v>575</v>
      </c>
      <c r="B243" s="333" t="s">
        <v>318</v>
      </c>
      <c r="C243" s="320"/>
      <c r="D243" s="325"/>
      <c r="E243" s="331"/>
      <c r="F243" s="193"/>
    </row>
    <row r="244" spans="1:6" s="327" customFormat="1">
      <c r="A244" s="332"/>
      <c r="B244" s="319"/>
      <c r="C244" s="320"/>
      <c r="D244" s="325"/>
      <c r="E244" s="331"/>
      <c r="F244" s="193"/>
    </row>
    <row r="245" spans="1:6" s="327" customFormat="1" ht="43.5" customHeight="1">
      <c r="A245" s="314" t="s">
        <v>319</v>
      </c>
      <c r="B245" s="319" t="s">
        <v>75</v>
      </c>
      <c r="C245" s="320" t="s">
        <v>787</v>
      </c>
      <c r="D245" s="325" t="s">
        <v>692</v>
      </c>
      <c r="E245" s="381">
        <v>0</v>
      </c>
      <c r="F245" s="382">
        <f t="shared" ref="F245:F262" si="6">D245*E245</f>
        <v>0</v>
      </c>
    </row>
    <row r="246" spans="1:6" s="327" customFormat="1">
      <c r="A246" s="332"/>
      <c r="B246" s="319" t="s">
        <v>320</v>
      </c>
      <c r="C246" s="320" t="s">
        <v>787</v>
      </c>
      <c r="D246" s="325" t="s">
        <v>717</v>
      </c>
      <c r="E246" s="381">
        <v>0</v>
      </c>
      <c r="F246" s="382">
        <f t="shared" si="6"/>
        <v>0</v>
      </c>
    </row>
    <row r="247" spans="1:6" s="327" customFormat="1">
      <c r="A247" s="332"/>
      <c r="B247" s="319" t="s">
        <v>321</v>
      </c>
      <c r="C247" s="320" t="s">
        <v>787</v>
      </c>
      <c r="D247" s="325" t="s">
        <v>722</v>
      </c>
      <c r="E247" s="381">
        <v>0</v>
      </c>
      <c r="F247" s="382">
        <f t="shared" si="6"/>
        <v>0</v>
      </c>
    </row>
    <row r="248" spans="1:6" s="327" customFormat="1">
      <c r="A248" s="332"/>
      <c r="B248" s="319" t="s">
        <v>76</v>
      </c>
      <c r="C248" s="320" t="s">
        <v>787</v>
      </c>
      <c r="D248" s="325" t="s">
        <v>322</v>
      </c>
      <c r="E248" s="381">
        <v>0</v>
      </c>
      <c r="F248" s="382">
        <f t="shared" si="6"/>
        <v>0</v>
      </c>
    </row>
    <row r="249" spans="1:6" s="327" customFormat="1">
      <c r="A249" s="332"/>
      <c r="B249" s="319" t="s">
        <v>323</v>
      </c>
      <c r="C249" s="320" t="s">
        <v>787</v>
      </c>
      <c r="D249" s="325" t="s">
        <v>692</v>
      </c>
      <c r="E249" s="381">
        <v>0</v>
      </c>
      <c r="F249" s="382">
        <f t="shared" si="6"/>
        <v>0</v>
      </c>
    </row>
    <row r="250" spans="1:6" s="327" customFormat="1">
      <c r="A250" s="332"/>
      <c r="B250" s="319" t="s">
        <v>324</v>
      </c>
      <c r="C250" s="320" t="s">
        <v>787</v>
      </c>
      <c r="D250" s="325" t="s">
        <v>722</v>
      </c>
      <c r="E250" s="381">
        <v>0</v>
      </c>
      <c r="F250" s="382">
        <f t="shared" si="6"/>
        <v>0</v>
      </c>
    </row>
    <row r="251" spans="1:6" s="327" customFormat="1">
      <c r="A251" s="332"/>
      <c r="B251" s="319" t="s">
        <v>77</v>
      </c>
      <c r="C251" s="320" t="s">
        <v>787</v>
      </c>
      <c r="D251" s="325" t="s">
        <v>717</v>
      </c>
      <c r="E251" s="381">
        <v>0</v>
      </c>
      <c r="F251" s="382">
        <f t="shared" si="6"/>
        <v>0</v>
      </c>
    </row>
    <row r="252" spans="1:6" s="327" customFormat="1">
      <c r="A252" s="332"/>
      <c r="B252" s="319" t="s">
        <v>325</v>
      </c>
      <c r="C252" s="320" t="s">
        <v>787</v>
      </c>
      <c r="D252" s="325" t="s">
        <v>692</v>
      </c>
      <c r="E252" s="381">
        <v>0</v>
      </c>
      <c r="F252" s="382">
        <f t="shared" si="6"/>
        <v>0</v>
      </c>
    </row>
    <row r="253" spans="1:6" s="327" customFormat="1">
      <c r="A253" s="332"/>
      <c r="B253" s="319" t="s">
        <v>326</v>
      </c>
      <c r="C253" s="320" t="s">
        <v>787</v>
      </c>
      <c r="D253" s="325" t="s">
        <v>722</v>
      </c>
      <c r="E253" s="381">
        <v>0</v>
      </c>
      <c r="F253" s="382">
        <f t="shared" si="6"/>
        <v>0</v>
      </c>
    </row>
    <row r="254" spans="1:6" s="327" customFormat="1">
      <c r="A254" s="332"/>
      <c r="B254" s="319" t="s">
        <v>327</v>
      </c>
      <c r="C254" s="320" t="s">
        <v>787</v>
      </c>
      <c r="D254" s="325" t="s">
        <v>692</v>
      </c>
      <c r="E254" s="381">
        <v>0</v>
      </c>
      <c r="F254" s="382">
        <f t="shared" si="6"/>
        <v>0</v>
      </c>
    </row>
    <row r="255" spans="1:6" s="327" customFormat="1">
      <c r="A255" s="332"/>
      <c r="B255" s="319" t="s">
        <v>328</v>
      </c>
      <c r="C255" s="320" t="s">
        <v>787</v>
      </c>
      <c r="D255" s="325" t="s">
        <v>692</v>
      </c>
      <c r="E255" s="381">
        <v>0</v>
      </c>
      <c r="F255" s="382">
        <f t="shared" si="6"/>
        <v>0</v>
      </c>
    </row>
    <row r="256" spans="1:6" s="327" customFormat="1">
      <c r="A256" s="332"/>
      <c r="B256" s="319" t="s">
        <v>329</v>
      </c>
      <c r="C256" s="320" t="s">
        <v>787</v>
      </c>
      <c r="D256" s="325" t="s">
        <v>692</v>
      </c>
      <c r="E256" s="381">
        <v>0</v>
      </c>
      <c r="F256" s="382">
        <f t="shared" si="6"/>
        <v>0</v>
      </c>
    </row>
    <row r="257" spans="1:6" s="327" customFormat="1">
      <c r="A257" s="332"/>
      <c r="B257" s="319" t="s">
        <v>330</v>
      </c>
      <c r="C257" s="320" t="s">
        <v>787</v>
      </c>
      <c r="D257" s="325" t="s">
        <v>692</v>
      </c>
      <c r="E257" s="381">
        <v>0</v>
      </c>
      <c r="F257" s="382">
        <f t="shared" si="6"/>
        <v>0</v>
      </c>
    </row>
    <row r="258" spans="1:6" s="327" customFormat="1">
      <c r="A258" s="332"/>
      <c r="B258" s="319" t="s">
        <v>331</v>
      </c>
      <c r="C258" s="320" t="s">
        <v>787</v>
      </c>
      <c r="D258" s="325" t="s">
        <v>716</v>
      </c>
      <c r="E258" s="381">
        <v>0</v>
      </c>
      <c r="F258" s="382">
        <f t="shared" si="6"/>
        <v>0</v>
      </c>
    </row>
    <row r="259" spans="1:6" s="327" customFormat="1">
      <c r="A259" s="332"/>
      <c r="B259" s="319" t="s">
        <v>332</v>
      </c>
      <c r="C259" s="320" t="s">
        <v>787</v>
      </c>
      <c r="D259" s="325" t="s">
        <v>716</v>
      </c>
      <c r="E259" s="381">
        <v>0</v>
      </c>
      <c r="F259" s="382">
        <f t="shared" si="6"/>
        <v>0</v>
      </c>
    </row>
    <row r="260" spans="1:6" s="327" customFormat="1" ht="25.5">
      <c r="A260" s="332"/>
      <c r="B260" s="319" t="s">
        <v>333</v>
      </c>
      <c r="C260" s="320" t="s">
        <v>787</v>
      </c>
      <c r="D260" s="325" t="s">
        <v>692</v>
      </c>
      <c r="E260" s="381">
        <v>0</v>
      </c>
      <c r="F260" s="382">
        <f t="shared" si="6"/>
        <v>0</v>
      </c>
    </row>
    <row r="261" spans="1:6" s="327" customFormat="1">
      <c r="A261" s="332"/>
      <c r="B261" s="319" t="s">
        <v>334</v>
      </c>
      <c r="C261" s="320" t="s">
        <v>787</v>
      </c>
      <c r="D261" s="325" t="s">
        <v>322</v>
      </c>
      <c r="E261" s="381">
        <v>0</v>
      </c>
      <c r="F261" s="382">
        <f t="shared" si="6"/>
        <v>0</v>
      </c>
    </row>
    <row r="262" spans="1:6" s="327" customFormat="1">
      <c r="A262" s="332"/>
      <c r="B262" s="319"/>
      <c r="C262" s="343" t="s">
        <v>691</v>
      </c>
      <c r="D262" s="344" t="s">
        <v>692</v>
      </c>
      <c r="E262" s="381">
        <v>0</v>
      </c>
      <c r="F262" s="382">
        <f t="shared" si="6"/>
        <v>0</v>
      </c>
    </row>
    <row r="263" spans="1:6" s="327" customFormat="1">
      <c r="A263" s="332"/>
      <c r="B263" s="319"/>
      <c r="C263" s="320"/>
      <c r="D263" s="325"/>
      <c r="E263" s="383"/>
      <c r="F263" s="384"/>
    </row>
    <row r="264" spans="1:6" s="327" customFormat="1" ht="25.5">
      <c r="A264" s="314" t="s">
        <v>335</v>
      </c>
      <c r="B264" s="319" t="s">
        <v>78</v>
      </c>
      <c r="C264" s="320"/>
      <c r="D264" s="325"/>
      <c r="E264" s="383"/>
      <c r="F264" s="384"/>
    </row>
    <row r="265" spans="1:6" s="327" customFormat="1">
      <c r="A265" s="314"/>
      <c r="B265" s="319" t="s">
        <v>336</v>
      </c>
      <c r="C265" s="320" t="s">
        <v>787</v>
      </c>
      <c r="D265" s="325" t="s">
        <v>306</v>
      </c>
      <c r="E265" s="381">
        <v>0</v>
      </c>
      <c r="F265" s="382">
        <f t="shared" ref="F265:F283" si="7">D265*E265</f>
        <v>0</v>
      </c>
    </row>
    <row r="266" spans="1:6" s="327" customFormat="1">
      <c r="A266" s="314"/>
      <c r="B266" s="319" t="s">
        <v>337</v>
      </c>
      <c r="C266" s="320" t="s">
        <v>787</v>
      </c>
      <c r="D266" s="325" t="s">
        <v>306</v>
      </c>
      <c r="E266" s="381">
        <v>0</v>
      </c>
      <c r="F266" s="382">
        <f t="shared" si="7"/>
        <v>0</v>
      </c>
    </row>
    <row r="267" spans="1:6" s="327" customFormat="1">
      <c r="A267" s="314"/>
      <c r="B267" s="319" t="s">
        <v>338</v>
      </c>
      <c r="C267" s="320" t="s">
        <v>787</v>
      </c>
      <c r="D267" s="325" t="s">
        <v>306</v>
      </c>
      <c r="E267" s="381">
        <v>0</v>
      </c>
      <c r="F267" s="382">
        <f t="shared" si="7"/>
        <v>0</v>
      </c>
    </row>
    <row r="268" spans="1:6" s="327" customFormat="1">
      <c r="A268" s="314"/>
      <c r="B268" s="319" t="s">
        <v>287</v>
      </c>
      <c r="C268" s="320" t="s">
        <v>787</v>
      </c>
      <c r="D268" s="325" t="s">
        <v>717</v>
      </c>
      <c r="E268" s="381">
        <v>0</v>
      </c>
      <c r="F268" s="382">
        <f t="shared" si="7"/>
        <v>0</v>
      </c>
    </row>
    <row r="269" spans="1:6" s="327" customFormat="1">
      <c r="A269" s="314"/>
      <c r="B269" s="319" t="s">
        <v>289</v>
      </c>
      <c r="C269" s="320" t="s">
        <v>787</v>
      </c>
      <c r="D269" s="325" t="s">
        <v>717</v>
      </c>
      <c r="E269" s="381">
        <v>0</v>
      </c>
      <c r="F269" s="382">
        <f t="shared" si="7"/>
        <v>0</v>
      </c>
    </row>
    <row r="270" spans="1:6" s="327" customFormat="1">
      <c r="A270" s="314"/>
      <c r="B270" s="319" t="s">
        <v>290</v>
      </c>
      <c r="C270" s="320" t="s">
        <v>787</v>
      </c>
      <c r="D270" s="325" t="s">
        <v>717</v>
      </c>
      <c r="E270" s="381">
        <v>0</v>
      </c>
      <c r="F270" s="382">
        <f t="shared" si="7"/>
        <v>0</v>
      </c>
    </row>
    <row r="271" spans="1:6" s="327" customFormat="1">
      <c r="A271" s="332"/>
      <c r="B271" s="319" t="s">
        <v>291</v>
      </c>
      <c r="C271" s="320" t="s">
        <v>787</v>
      </c>
      <c r="D271" s="325" t="s">
        <v>339</v>
      </c>
      <c r="E271" s="381">
        <v>0</v>
      </c>
      <c r="F271" s="382">
        <f t="shared" si="7"/>
        <v>0</v>
      </c>
    </row>
    <row r="272" spans="1:6" s="327" customFormat="1">
      <c r="A272" s="332"/>
      <c r="B272" s="319" t="s">
        <v>292</v>
      </c>
      <c r="C272" s="320" t="s">
        <v>787</v>
      </c>
      <c r="D272" s="325" t="s">
        <v>339</v>
      </c>
      <c r="E272" s="381">
        <v>0</v>
      </c>
      <c r="F272" s="382">
        <f t="shared" si="7"/>
        <v>0</v>
      </c>
    </row>
    <row r="273" spans="1:6" s="327" customFormat="1">
      <c r="A273" s="332"/>
      <c r="B273" s="319" t="s">
        <v>293</v>
      </c>
      <c r="C273" s="320" t="s">
        <v>787</v>
      </c>
      <c r="D273" s="325" t="s">
        <v>339</v>
      </c>
      <c r="E273" s="381">
        <v>0</v>
      </c>
      <c r="F273" s="382">
        <f t="shared" si="7"/>
        <v>0</v>
      </c>
    </row>
    <row r="274" spans="1:6" s="327" customFormat="1">
      <c r="A274" s="332"/>
      <c r="B274" s="319" t="s">
        <v>301</v>
      </c>
      <c r="C274" s="320" t="s">
        <v>787</v>
      </c>
      <c r="D274" s="325" t="s">
        <v>777</v>
      </c>
      <c r="E274" s="381">
        <v>0</v>
      </c>
      <c r="F274" s="382">
        <f t="shared" si="7"/>
        <v>0</v>
      </c>
    </row>
    <row r="275" spans="1:6" s="327" customFormat="1">
      <c r="A275" s="332"/>
      <c r="B275" s="319" t="s">
        <v>302</v>
      </c>
      <c r="C275" s="320" t="s">
        <v>787</v>
      </c>
      <c r="D275" s="325" t="s">
        <v>777</v>
      </c>
      <c r="E275" s="381">
        <v>0</v>
      </c>
      <c r="F275" s="382">
        <f t="shared" si="7"/>
        <v>0</v>
      </c>
    </row>
    <row r="276" spans="1:6" s="327" customFormat="1">
      <c r="A276" s="332"/>
      <c r="B276" s="319" t="s">
        <v>303</v>
      </c>
      <c r="C276" s="320" t="s">
        <v>787</v>
      </c>
      <c r="D276" s="325" t="s">
        <v>777</v>
      </c>
      <c r="E276" s="381">
        <v>0</v>
      </c>
      <c r="F276" s="382">
        <f t="shared" si="7"/>
        <v>0</v>
      </c>
    </row>
    <row r="277" spans="1:6" s="327" customFormat="1">
      <c r="A277" s="332"/>
      <c r="B277" s="319" t="s">
        <v>309</v>
      </c>
      <c r="C277" s="320" t="s">
        <v>787</v>
      </c>
      <c r="D277" s="325" t="s">
        <v>777</v>
      </c>
      <c r="E277" s="381">
        <v>0</v>
      </c>
      <c r="F277" s="382">
        <f t="shared" si="7"/>
        <v>0</v>
      </c>
    </row>
    <row r="278" spans="1:6" s="327" customFormat="1">
      <c r="A278" s="332"/>
      <c r="B278" s="319" t="s">
        <v>340</v>
      </c>
      <c r="C278" s="320" t="s">
        <v>787</v>
      </c>
      <c r="D278" s="325" t="s">
        <v>777</v>
      </c>
      <c r="E278" s="381">
        <v>0</v>
      </c>
      <c r="F278" s="382">
        <f t="shared" si="7"/>
        <v>0</v>
      </c>
    </row>
    <row r="279" spans="1:6" s="327" customFormat="1">
      <c r="A279" s="332"/>
      <c r="B279" s="319" t="s">
        <v>311</v>
      </c>
      <c r="C279" s="320" t="s">
        <v>787</v>
      </c>
      <c r="D279" s="325" t="s">
        <v>777</v>
      </c>
      <c r="E279" s="381">
        <v>0</v>
      </c>
      <c r="F279" s="382">
        <f t="shared" si="7"/>
        <v>0</v>
      </c>
    </row>
    <row r="280" spans="1:6" s="327" customFormat="1">
      <c r="A280" s="332"/>
      <c r="B280" s="319" t="s">
        <v>341</v>
      </c>
      <c r="C280" s="320" t="s">
        <v>787</v>
      </c>
      <c r="D280" s="325" t="s">
        <v>339</v>
      </c>
      <c r="E280" s="381">
        <v>0</v>
      </c>
      <c r="F280" s="382">
        <f t="shared" si="7"/>
        <v>0</v>
      </c>
    </row>
    <row r="281" spans="1:6" s="327" customFormat="1">
      <c r="A281" s="332"/>
      <c r="B281" s="319" t="s">
        <v>342</v>
      </c>
      <c r="C281" s="320" t="s">
        <v>787</v>
      </c>
      <c r="D281" s="325" t="s">
        <v>308</v>
      </c>
      <c r="E281" s="381">
        <v>0</v>
      </c>
      <c r="F281" s="382">
        <f t="shared" si="7"/>
        <v>0</v>
      </c>
    </row>
    <row r="282" spans="1:6" s="327" customFormat="1">
      <c r="A282" s="332"/>
      <c r="B282" s="319" t="s">
        <v>343</v>
      </c>
      <c r="C282" s="320" t="s">
        <v>787</v>
      </c>
      <c r="D282" s="325" t="s">
        <v>344</v>
      </c>
      <c r="E282" s="381">
        <v>0</v>
      </c>
      <c r="F282" s="382">
        <f t="shared" si="7"/>
        <v>0</v>
      </c>
    </row>
    <row r="283" spans="1:6" s="327" customFormat="1">
      <c r="A283" s="332"/>
      <c r="B283" s="319" t="s">
        <v>345</v>
      </c>
      <c r="C283" s="320" t="s">
        <v>787</v>
      </c>
      <c r="D283" s="325" t="s">
        <v>777</v>
      </c>
      <c r="E283" s="381">
        <v>0</v>
      </c>
      <c r="F283" s="382">
        <f t="shared" si="7"/>
        <v>0</v>
      </c>
    </row>
    <row r="284" spans="1:6" s="327" customFormat="1">
      <c r="A284" s="332"/>
      <c r="B284" s="400" t="s">
        <v>1278</v>
      </c>
      <c r="C284" s="320"/>
      <c r="D284" s="325"/>
      <c r="E284" s="381"/>
      <c r="F284" s="382"/>
    </row>
    <row r="285" spans="1:6" s="327" customFormat="1">
      <c r="A285" s="332"/>
      <c r="B285" s="403"/>
      <c r="C285" s="320"/>
      <c r="D285" s="325"/>
      <c r="E285" s="381"/>
      <c r="F285" s="382"/>
    </row>
    <row r="286" spans="1:6" s="327" customFormat="1">
      <c r="A286" s="332"/>
      <c r="B286" s="319"/>
      <c r="C286" s="320"/>
      <c r="D286" s="325"/>
      <c r="E286" s="383"/>
      <c r="F286" s="384"/>
    </row>
    <row r="287" spans="1:6" s="327" customFormat="1" ht="25.5">
      <c r="A287" s="314" t="s">
        <v>346</v>
      </c>
      <c r="B287" s="319" t="s">
        <v>347</v>
      </c>
      <c r="C287" s="320" t="s">
        <v>129</v>
      </c>
      <c r="D287" s="325" t="s">
        <v>348</v>
      </c>
      <c r="E287" s="381">
        <v>0</v>
      </c>
      <c r="F287" s="382">
        <f>D287*E287</f>
        <v>0</v>
      </c>
    </row>
    <row r="288" spans="1:6" s="327" customFormat="1">
      <c r="A288" s="314"/>
      <c r="B288" s="319"/>
      <c r="C288" s="320"/>
      <c r="D288" s="325"/>
      <c r="E288" s="383"/>
      <c r="F288" s="384"/>
    </row>
    <row r="289" spans="1:6" s="327" customFormat="1" ht="25.5">
      <c r="A289" s="314" t="s">
        <v>349</v>
      </c>
      <c r="B289" s="319" t="s">
        <v>350</v>
      </c>
      <c r="C289" s="320" t="s">
        <v>129</v>
      </c>
      <c r="D289" s="325" t="s">
        <v>348</v>
      </c>
      <c r="E289" s="381">
        <v>0</v>
      </c>
      <c r="F289" s="382">
        <f>D289*E289</f>
        <v>0</v>
      </c>
    </row>
    <row r="290" spans="1:6" s="327" customFormat="1">
      <c r="A290" s="314"/>
      <c r="B290" s="319"/>
      <c r="C290" s="320"/>
      <c r="D290" s="325"/>
      <c r="E290" s="383"/>
      <c r="F290" s="384"/>
    </row>
    <row r="291" spans="1:6" s="327" customFormat="1" ht="38.25">
      <c r="A291" s="314" t="s">
        <v>351</v>
      </c>
      <c r="B291" s="319" t="s">
        <v>79</v>
      </c>
      <c r="C291" s="320" t="s">
        <v>691</v>
      </c>
      <c r="D291" s="325" t="s">
        <v>692</v>
      </c>
      <c r="E291" s="381">
        <v>0</v>
      </c>
      <c r="F291" s="382">
        <f>D291*E291</f>
        <v>0</v>
      </c>
    </row>
    <row r="292" spans="1:6" s="327" customFormat="1">
      <c r="A292" s="314"/>
      <c r="B292" s="319"/>
      <c r="C292" s="320"/>
      <c r="D292" s="325"/>
      <c r="E292" s="383"/>
      <c r="F292" s="384"/>
    </row>
    <row r="293" spans="1:6" s="327" customFormat="1" ht="38.25">
      <c r="A293" s="314" t="s">
        <v>352</v>
      </c>
      <c r="B293" s="319" t="s">
        <v>353</v>
      </c>
      <c r="C293" s="320" t="s">
        <v>787</v>
      </c>
      <c r="D293" s="325" t="s">
        <v>692</v>
      </c>
      <c r="E293" s="381">
        <v>0</v>
      </c>
      <c r="F293" s="382">
        <f>D293*E293</f>
        <v>0</v>
      </c>
    </row>
    <row r="294" spans="1:6" s="327" customFormat="1">
      <c r="A294" s="314"/>
      <c r="B294" s="319"/>
      <c r="C294" s="320"/>
      <c r="D294" s="325"/>
      <c r="E294" s="383"/>
      <c r="F294" s="384"/>
    </row>
    <row r="295" spans="1:6" s="327" customFormat="1" ht="25.5">
      <c r="A295" s="314" t="s">
        <v>354</v>
      </c>
      <c r="B295" s="319" t="s">
        <v>355</v>
      </c>
      <c r="C295" s="320" t="s">
        <v>787</v>
      </c>
      <c r="D295" s="325" t="s">
        <v>692</v>
      </c>
      <c r="E295" s="381">
        <v>0</v>
      </c>
      <c r="F295" s="382">
        <f>D295*E295</f>
        <v>0</v>
      </c>
    </row>
    <row r="296" spans="1:6" s="327" customFormat="1">
      <c r="A296" s="314"/>
      <c r="B296" s="319"/>
      <c r="C296" s="320"/>
      <c r="D296" s="325"/>
      <c r="E296" s="383"/>
      <c r="F296" s="384"/>
    </row>
    <row r="297" spans="1:6" s="327" customFormat="1">
      <c r="A297" s="314" t="s">
        <v>356</v>
      </c>
      <c r="B297" s="319" t="s">
        <v>357</v>
      </c>
      <c r="C297" s="320" t="s">
        <v>129</v>
      </c>
      <c r="D297" s="325" t="s">
        <v>358</v>
      </c>
      <c r="E297" s="381">
        <v>0</v>
      </c>
      <c r="F297" s="382">
        <f>D297*E297</f>
        <v>0</v>
      </c>
    </row>
    <row r="298" spans="1:6" s="327" customFormat="1">
      <c r="A298" s="314"/>
      <c r="B298" s="319"/>
      <c r="C298" s="320"/>
      <c r="D298" s="325"/>
      <c r="E298" s="383"/>
      <c r="F298" s="384"/>
    </row>
    <row r="299" spans="1:6" s="327" customFormat="1">
      <c r="A299" s="314" t="s">
        <v>359</v>
      </c>
      <c r="B299" s="319" t="s">
        <v>360</v>
      </c>
      <c r="C299" s="320"/>
      <c r="D299" s="325"/>
      <c r="E299" s="383"/>
      <c r="F299" s="384"/>
    </row>
    <row r="300" spans="1:6" s="327" customFormat="1" ht="25.5">
      <c r="A300" s="314"/>
      <c r="B300" s="319" t="s">
        <v>80</v>
      </c>
      <c r="C300" s="320" t="s">
        <v>787</v>
      </c>
      <c r="D300" s="325" t="s">
        <v>692</v>
      </c>
      <c r="E300" s="381">
        <v>0</v>
      </c>
      <c r="F300" s="382">
        <f t="shared" ref="F300:F310" si="8">D300*E300</f>
        <v>0</v>
      </c>
    </row>
    <row r="301" spans="1:6" s="327" customFormat="1">
      <c r="A301" s="314"/>
      <c r="B301" s="319" t="s">
        <v>361</v>
      </c>
      <c r="C301" s="320" t="s">
        <v>787</v>
      </c>
      <c r="D301" s="325" t="s">
        <v>722</v>
      </c>
      <c r="E301" s="381">
        <v>0</v>
      </c>
      <c r="F301" s="382">
        <f t="shared" si="8"/>
        <v>0</v>
      </c>
    </row>
    <row r="302" spans="1:6" s="327" customFormat="1">
      <c r="A302" s="314"/>
      <c r="B302" s="319" t="s">
        <v>362</v>
      </c>
      <c r="C302" s="320" t="s">
        <v>787</v>
      </c>
      <c r="D302" s="325" t="s">
        <v>692</v>
      </c>
      <c r="E302" s="381">
        <v>0</v>
      </c>
      <c r="F302" s="382">
        <f t="shared" si="8"/>
        <v>0</v>
      </c>
    </row>
    <row r="303" spans="1:6" s="327" customFormat="1">
      <c r="A303" s="314"/>
      <c r="B303" s="319" t="s">
        <v>81</v>
      </c>
      <c r="C303" s="320" t="s">
        <v>787</v>
      </c>
      <c r="D303" s="325" t="s">
        <v>692</v>
      </c>
      <c r="E303" s="381">
        <v>0</v>
      </c>
      <c r="F303" s="382">
        <f t="shared" si="8"/>
        <v>0</v>
      </c>
    </row>
    <row r="304" spans="1:6" s="327" customFormat="1" ht="25.5">
      <c r="A304" s="314"/>
      <c r="B304" s="319" t="s">
        <v>82</v>
      </c>
      <c r="C304" s="320" t="s">
        <v>787</v>
      </c>
      <c r="D304" s="325" t="s">
        <v>692</v>
      </c>
      <c r="E304" s="381">
        <v>0</v>
      </c>
      <c r="F304" s="382">
        <f t="shared" si="8"/>
        <v>0</v>
      </c>
    </row>
    <row r="305" spans="1:6" s="327" customFormat="1">
      <c r="A305" s="314"/>
      <c r="B305" s="319" t="s">
        <v>363</v>
      </c>
      <c r="C305" s="320" t="s">
        <v>787</v>
      </c>
      <c r="D305" s="325" t="s">
        <v>692</v>
      </c>
      <c r="E305" s="381">
        <v>0</v>
      </c>
      <c r="F305" s="382">
        <f t="shared" si="8"/>
        <v>0</v>
      </c>
    </row>
    <row r="306" spans="1:6" s="327" customFormat="1" ht="25.5">
      <c r="A306" s="314"/>
      <c r="B306" s="319" t="s">
        <v>83</v>
      </c>
      <c r="C306" s="320" t="s">
        <v>787</v>
      </c>
      <c r="D306" s="325" t="s">
        <v>692</v>
      </c>
      <c r="E306" s="381">
        <v>0</v>
      </c>
      <c r="F306" s="382">
        <f t="shared" si="8"/>
        <v>0</v>
      </c>
    </row>
    <row r="307" spans="1:6" s="327" customFormat="1">
      <c r="A307" s="314"/>
      <c r="B307" s="319" t="s">
        <v>364</v>
      </c>
      <c r="C307" s="320" t="s">
        <v>787</v>
      </c>
      <c r="D307" s="325" t="s">
        <v>692</v>
      </c>
      <c r="E307" s="381">
        <v>0</v>
      </c>
      <c r="F307" s="382">
        <f t="shared" si="8"/>
        <v>0</v>
      </c>
    </row>
    <row r="308" spans="1:6" s="327" customFormat="1">
      <c r="A308" s="314"/>
      <c r="B308" s="319" t="s">
        <v>365</v>
      </c>
      <c r="C308" s="320" t="s">
        <v>787</v>
      </c>
      <c r="D308" s="325" t="s">
        <v>692</v>
      </c>
      <c r="E308" s="381">
        <v>0</v>
      </c>
      <c r="F308" s="382">
        <f t="shared" si="8"/>
        <v>0</v>
      </c>
    </row>
    <row r="309" spans="1:6" s="327" customFormat="1" ht="25.5">
      <c r="A309" s="314"/>
      <c r="B309" s="319" t="s">
        <v>366</v>
      </c>
      <c r="C309" s="320" t="s">
        <v>367</v>
      </c>
      <c r="D309" s="325" t="s">
        <v>724</v>
      </c>
      <c r="E309" s="381">
        <v>0</v>
      </c>
      <c r="F309" s="382">
        <f t="shared" si="8"/>
        <v>0</v>
      </c>
    </row>
    <row r="310" spans="1:6" s="327" customFormat="1">
      <c r="A310" s="314"/>
      <c r="B310" s="319"/>
      <c r="C310" s="343" t="s">
        <v>621</v>
      </c>
      <c r="D310" s="344" t="s">
        <v>692</v>
      </c>
      <c r="E310" s="381">
        <v>0</v>
      </c>
      <c r="F310" s="382">
        <f t="shared" si="8"/>
        <v>0</v>
      </c>
    </row>
    <row r="311" spans="1:6" s="327" customFormat="1">
      <c r="A311" s="314"/>
      <c r="B311" s="319"/>
      <c r="C311" s="320"/>
      <c r="D311" s="325"/>
      <c r="E311" s="383"/>
      <c r="F311" s="384"/>
    </row>
    <row r="312" spans="1:6" s="327" customFormat="1" ht="25.5">
      <c r="A312" s="314" t="s">
        <v>368</v>
      </c>
      <c r="B312" s="319" t="s">
        <v>369</v>
      </c>
      <c r="C312" s="320" t="s">
        <v>787</v>
      </c>
      <c r="D312" s="325" t="s">
        <v>692</v>
      </c>
      <c r="E312" s="381">
        <v>0</v>
      </c>
      <c r="F312" s="382">
        <f>D312*E312</f>
        <v>0</v>
      </c>
    </row>
    <row r="313" spans="1:6" s="327" customFormat="1">
      <c r="A313" s="314"/>
      <c r="B313" s="319"/>
      <c r="C313" s="320"/>
      <c r="D313" s="325"/>
      <c r="E313" s="383"/>
      <c r="F313" s="384"/>
    </row>
    <row r="314" spans="1:6" s="327" customFormat="1" ht="38.25">
      <c r="A314" s="314" t="s">
        <v>370</v>
      </c>
      <c r="B314" s="319" t="s">
        <v>371</v>
      </c>
      <c r="C314" s="320" t="s">
        <v>129</v>
      </c>
      <c r="D314" s="325" t="s">
        <v>759</v>
      </c>
      <c r="E314" s="381">
        <v>0</v>
      </c>
      <c r="F314" s="382">
        <f>D314*E314</f>
        <v>0</v>
      </c>
    </row>
    <row r="315" spans="1:6" s="327" customFormat="1">
      <c r="A315" s="314"/>
      <c r="B315" s="319"/>
      <c r="C315" s="320"/>
      <c r="D315" s="325"/>
      <c r="E315" s="383"/>
      <c r="F315" s="384"/>
    </row>
    <row r="316" spans="1:6" s="327" customFormat="1" ht="25.5">
      <c r="A316" s="314" t="s">
        <v>372</v>
      </c>
      <c r="B316" s="319" t="s">
        <v>373</v>
      </c>
      <c r="C316" s="320" t="s">
        <v>129</v>
      </c>
      <c r="D316" s="325" t="s">
        <v>754</v>
      </c>
      <c r="E316" s="381">
        <v>0</v>
      </c>
      <c r="F316" s="382">
        <f>D316*E316</f>
        <v>0</v>
      </c>
    </row>
    <row r="317" spans="1:6" s="327" customFormat="1">
      <c r="A317" s="332"/>
      <c r="B317" s="319"/>
      <c r="C317" s="320"/>
      <c r="D317" s="325"/>
      <c r="E317" s="331"/>
      <c r="F317" s="193"/>
    </row>
    <row r="318" spans="1:6" s="327" customFormat="1">
      <c r="A318" s="334"/>
      <c r="B318" s="456" t="s">
        <v>374</v>
      </c>
      <c r="C318" s="456"/>
      <c r="D318" s="456"/>
      <c r="E318" s="456"/>
      <c r="F318" s="385">
        <f>SUM(F245:F316)</f>
        <v>0</v>
      </c>
    </row>
    <row r="319" spans="1:6" s="327" customFormat="1">
      <c r="A319" s="314"/>
      <c r="B319" s="335"/>
      <c r="C319" s="340"/>
      <c r="D319" s="340"/>
      <c r="E319" s="340"/>
      <c r="F319" s="193"/>
    </row>
    <row r="320" spans="1:6" s="327" customFormat="1">
      <c r="A320" s="332"/>
      <c r="B320" s="319"/>
      <c r="C320" s="320"/>
      <c r="D320" s="325"/>
      <c r="E320" s="331"/>
      <c r="F320" s="193"/>
    </row>
    <row r="321" spans="1:6" s="327" customFormat="1" ht="14.25">
      <c r="A321" s="332" t="s">
        <v>579</v>
      </c>
      <c r="B321" s="333" t="s">
        <v>375</v>
      </c>
      <c r="C321" s="320"/>
      <c r="D321" s="325"/>
      <c r="E321" s="331"/>
      <c r="F321" s="193"/>
    </row>
    <row r="322" spans="1:6" s="327" customFormat="1">
      <c r="A322" s="332"/>
      <c r="B322" s="319"/>
      <c r="C322" s="320"/>
      <c r="D322" s="325"/>
      <c r="E322" s="331"/>
      <c r="F322" s="193"/>
    </row>
    <row r="323" spans="1:6" s="327" customFormat="1" ht="76.5">
      <c r="A323" s="314" t="s">
        <v>376</v>
      </c>
      <c r="B323" s="362" t="s">
        <v>906</v>
      </c>
      <c r="C323" s="320" t="s">
        <v>787</v>
      </c>
      <c r="D323" s="325" t="s">
        <v>692</v>
      </c>
      <c r="E323" s="381">
        <v>0</v>
      </c>
      <c r="F323" s="382">
        <f>D323*E323</f>
        <v>0</v>
      </c>
    </row>
    <row r="324" spans="1:6" s="327" customFormat="1">
      <c r="A324" s="314"/>
      <c r="B324" s="400" t="s">
        <v>1277</v>
      </c>
      <c r="C324" s="320"/>
      <c r="D324" s="325"/>
      <c r="E324" s="381"/>
      <c r="F324" s="382"/>
    </row>
    <row r="325" spans="1:6" s="327" customFormat="1">
      <c r="A325" s="314"/>
      <c r="B325" s="403"/>
      <c r="C325" s="320"/>
      <c r="D325" s="325"/>
      <c r="E325" s="381"/>
      <c r="F325" s="382"/>
    </row>
    <row r="326" spans="1:6" s="327" customFormat="1">
      <c r="A326" s="314"/>
      <c r="B326" s="319"/>
      <c r="C326" s="320"/>
      <c r="D326" s="325"/>
      <c r="E326" s="383"/>
      <c r="F326" s="384"/>
    </row>
    <row r="327" spans="1:6" s="327" customFormat="1" ht="63.75">
      <c r="A327" s="314" t="s">
        <v>377</v>
      </c>
      <c r="B327" s="404" t="s">
        <v>907</v>
      </c>
      <c r="C327" s="320" t="s">
        <v>787</v>
      </c>
      <c r="D327" s="325" t="s">
        <v>692</v>
      </c>
      <c r="E327" s="381">
        <v>0</v>
      </c>
      <c r="F327" s="382">
        <f>D327*E327</f>
        <v>0</v>
      </c>
    </row>
    <row r="328" spans="1:6" s="327" customFormat="1">
      <c r="A328" s="314"/>
      <c r="B328" s="319"/>
      <c r="C328" s="320"/>
      <c r="D328" s="325"/>
      <c r="E328" s="383"/>
      <c r="F328" s="384"/>
    </row>
    <row r="329" spans="1:6" s="327" customFormat="1">
      <c r="A329" s="314" t="s">
        <v>378</v>
      </c>
      <c r="B329" s="319" t="s">
        <v>84</v>
      </c>
      <c r="C329" s="320" t="s">
        <v>129</v>
      </c>
      <c r="D329" s="325" t="s">
        <v>724</v>
      </c>
      <c r="E329" s="381">
        <v>0</v>
      </c>
      <c r="F329" s="382">
        <f>D329*E329</f>
        <v>0</v>
      </c>
    </row>
    <row r="330" spans="1:6" s="327" customFormat="1">
      <c r="A330" s="332"/>
      <c r="B330" s="319"/>
      <c r="C330" s="320"/>
      <c r="D330" s="325"/>
      <c r="E330" s="331"/>
      <c r="F330" s="193"/>
    </row>
    <row r="331" spans="1:6" s="327" customFormat="1">
      <c r="A331" s="334"/>
      <c r="B331" s="456" t="s">
        <v>379</v>
      </c>
      <c r="C331" s="456"/>
      <c r="D331" s="456"/>
      <c r="E331" s="456"/>
      <c r="F331" s="385">
        <f>SUM(F323:F329)</f>
        <v>0</v>
      </c>
    </row>
    <row r="332" spans="1:6" s="327" customFormat="1">
      <c r="A332" s="314"/>
      <c r="B332" s="342"/>
      <c r="C332" s="342"/>
      <c r="D332" s="342"/>
      <c r="E332" s="342"/>
      <c r="F332" s="193"/>
    </row>
    <row r="333" spans="1:6" s="327" customFormat="1" ht="14.25">
      <c r="A333" s="332" t="s">
        <v>281</v>
      </c>
      <c r="B333" s="333" t="s">
        <v>380</v>
      </c>
      <c r="C333" s="320"/>
      <c r="D333" s="325"/>
      <c r="E333" s="331"/>
      <c r="F333" s="193"/>
    </row>
    <row r="334" spans="1:6" s="327" customFormat="1">
      <c r="A334" s="332"/>
      <c r="B334" s="319"/>
      <c r="C334" s="320"/>
      <c r="D334" s="325"/>
      <c r="E334" s="331"/>
      <c r="F334" s="193"/>
    </row>
    <row r="335" spans="1:6" s="327" customFormat="1" ht="153">
      <c r="A335" s="314" t="s">
        <v>381</v>
      </c>
      <c r="B335" s="362" t="s">
        <v>908</v>
      </c>
      <c r="C335" s="320" t="s">
        <v>787</v>
      </c>
      <c r="D335" s="325" t="s">
        <v>692</v>
      </c>
      <c r="E335" s="381">
        <v>0</v>
      </c>
      <c r="F335" s="382">
        <f>D335*E335</f>
        <v>0</v>
      </c>
    </row>
    <row r="336" spans="1:6" s="327" customFormat="1">
      <c r="A336" s="314"/>
      <c r="B336" s="400" t="s">
        <v>1277</v>
      </c>
      <c r="C336" s="320"/>
      <c r="D336" s="325"/>
      <c r="E336" s="381"/>
      <c r="F336" s="382"/>
    </row>
    <row r="337" spans="1:6" s="327" customFormat="1">
      <c r="A337" s="314"/>
      <c r="B337" s="403"/>
      <c r="C337" s="320"/>
      <c r="D337" s="325"/>
      <c r="E337" s="381"/>
      <c r="F337" s="382"/>
    </row>
    <row r="338" spans="1:6" s="327" customFormat="1">
      <c r="A338" s="314"/>
      <c r="B338" s="319"/>
      <c r="C338" s="320"/>
      <c r="D338" s="325"/>
      <c r="E338" s="383"/>
      <c r="F338" s="384"/>
    </row>
    <row r="339" spans="1:6" s="327" customFormat="1" ht="25.5">
      <c r="A339" s="314" t="s">
        <v>382</v>
      </c>
      <c r="B339" s="319" t="s">
        <v>85</v>
      </c>
      <c r="C339" s="320" t="s">
        <v>787</v>
      </c>
      <c r="D339" s="325" t="s">
        <v>717</v>
      </c>
      <c r="E339" s="381">
        <v>0</v>
      </c>
      <c r="F339" s="382">
        <f>D339*E339</f>
        <v>0</v>
      </c>
    </row>
    <row r="340" spans="1:6" s="327" customFormat="1">
      <c r="A340" s="314"/>
      <c r="B340" s="400" t="s">
        <v>1277</v>
      </c>
      <c r="C340" s="320"/>
      <c r="D340" s="325"/>
      <c r="E340" s="381"/>
      <c r="F340" s="382"/>
    </row>
    <row r="341" spans="1:6" s="327" customFormat="1">
      <c r="A341" s="314"/>
      <c r="B341" s="403"/>
      <c r="C341" s="320"/>
      <c r="D341" s="325"/>
      <c r="E341" s="381"/>
      <c r="F341" s="382"/>
    </row>
    <row r="342" spans="1:6" s="327" customFormat="1">
      <c r="A342" s="314"/>
      <c r="B342" s="319"/>
      <c r="C342" s="320"/>
      <c r="D342" s="325"/>
      <c r="E342" s="383"/>
      <c r="F342" s="384"/>
    </row>
    <row r="343" spans="1:6" s="327" customFormat="1" ht="114.75">
      <c r="A343" s="314" t="s">
        <v>383</v>
      </c>
      <c r="B343" s="362" t="s">
        <v>909</v>
      </c>
      <c r="C343" s="320" t="s">
        <v>787</v>
      </c>
      <c r="D343" s="325" t="s">
        <v>777</v>
      </c>
      <c r="E343" s="381">
        <v>0</v>
      </c>
      <c r="F343" s="382">
        <f>D343*E343</f>
        <v>0</v>
      </c>
    </row>
    <row r="344" spans="1:6" s="327" customFormat="1">
      <c r="A344" s="314"/>
      <c r="B344" s="400" t="s">
        <v>1277</v>
      </c>
      <c r="C344" s="320"/>
      <c r="D344" s="325"/>
      <c r="E344" s="381"/>
      <c r="F344" s="382"/>
    </row>
    <row r="345" spans="1:6" s="327" customFormat="1">
      <c r="A345" s="314"/>
      <c r="B345" s="403"/>
      <c r="C345" s="320"/>
      <c r="D345" s="325"/>
      <c r="E345" s="381"/>
      <c r="F345" s="382"/>
    </row>
    <row r="346" spans="1:6" s="327" customFormat="1">
      <c r="A346" s="314"/>
      <c r="B346" s="319"/>
      <c r="C346" s="320"/>
      <c r="D346" s="325"/>
      <c r="E346" s="383"/>
      <c r="F346" s="384"/>
    </row>
    <row r="347" spans="1:6" s="327" customFormat="1" ht="140.25">
      <c r="A347" s="314" t="s">
        <v>384</v>
      </c>
      <c r="B347" s="362" t="s">
        <v>1066</v>
      </c>
      <c r="C347" s="320" t="s">
        <v>787</v>
      </c>
      <c r="D347" s="325" t="s">
        <v>716</v>
      </c>
      <c r="E347" s="381">
        <v>0</v>
      </c>
      <c r="F347" s="382">
        <f>D347*E347</f>
        <v>0</v>
      </c>
    </row>
    <row r="348" spans="1:6" s="327" customFormat="1">
      <c r="A348" s="314"/>
      <c r="B348" s="400" t="s">
        <v>1277</v>
      </c>
      <c r="C348" s="320"/>
      <c r="D348" s="325"/>
      <c r="E348" s="381"/>
      <c r="F348" s="382"/>
    </row>
    <row r="349" spans="1:6" s="327" customFormat="1">
      <c r="A349" s="314"/>
      <c r="B349" s="403"/>
      <c r="C349" s="320"/>
      <c r="D349" s="325"/>
      <c r="E349" s="381"/>
      <c r="F349" s="382"/>
    </row>
    <row r="350" spans="1:6" s="327" customFormat="1">
      <c r="A350" s="314"/>
      <c r="B350" s="319"/>
      <c r="C350" s="320"/>
      <c r="D350" s="325"/>
      <c r="E350" s="383"/>
      <c r="F350" s="384"/>
    </row>
    <row r="351" spans="1:6" s="327" customFormat="1" ht="102">
      <c r="A351" s="314" t="s">
        <v>385</v>
      </c>
      <c r="B351" s="319" t="s">
        <v>86</v>
      </c>
      <c r="C351" s="320" t="s">
        <v>787</v>
      </c>
      <c r="D351" s="325" t="s">
        <v>722</v>
      </c>
      <c r="E351" s="381">
        <v>0</v>
      </c>
      <c r="F351" s="382">
        <f>D351*E351</f>
        <v>0</v>
      </c>
    </row>
    <row r="352" spans="1:6" s="327" customFormat="1">
      <c r="A352" s="314"/>
      <c r="B352" s="402" t="s">
        <v>1277</v>
      </c>
      <c r="C352" s="320"/>
      <c r="D352" s="325"/>
      <c r="E352" s="381"/>
      <c r="F352" s="382"/>
    </row>
    <row r="353" spans="1:6" s="327" customFormat="1">
      <c r="A353" s="314"/>
      <c r="B353" s="401"/>
      <c r="C353" s="320"/>
      <c r="D353" s="325"/>
      <c r="E353" s="381"/>
      <c r="F353" s="382"/>
    </row>
    <row r="354" spans="1:6" s="327" customFormat="1">
      <c r="A354" s="314"/>
      <c r="B354" s="319"/>
      <c r="C354" s="320"/>
      <c r="D354" s="325"/>
      <c r="E354" s="383"/>
      <c r="F354" s="384"/>
    </row>
    <row r="355" spans="1:6" s="327" customFormat="1" ht="25.5">
      <c r="A355" s="314" t="s">
        <v>386</v>
      </c>
      <c r="B355" s="319" t="s">
        <v>87</v>
      </c>
      <c r="C355" s="320" t="s">
        <v>129</v>
      </c>
      <c r="D355" s="325" t="s">
        <v>387</v>
      </c>
      <c r="E355" s="381">
        <v>0</v>
      </c>
      <c r="F355" s="382">
        <f>D355*E355</f>
        <v>0</v>
      </c>
    </row>
    <row r="356" spans="1:6" s="327" customFormat="1">
      <c r="A356" s="314"/>
      <c r="B356" s="319"/>
      <c r="C356" s="320"/>
      <c r="D356" s="325"/>
      <c r="E356" s="383"/>
      <c r="F356" s="384"/>
    </row>
    <row r="357" spans="1:6" s="327" customFormat="1" ht="25.5">
      <c r="A357" s="314" t="s">
        <v>388</v>
      </c>
      <c r="B357" s="319" t="s">
        <v>88</v>
      </c>
      <c r="C357" s="320" t="s">
        <v>787</v>
      </c>
      <c r="D357" s="325" t="s">
        <v>692</v>
      </c>
      <c r="E357" s="381">
        <v>0</v>
      </c>
      <c r="F357" s="382">
        <f>D357*E357</f>
        <v>0</v>
      </c>
    </row>
    <row r="358" spans="1:6" s="327" customFormat="1">
      <c r="A358" s="314"/>
      <c r="B358" s="400" t="s">
        <v>1277</v>
      </c>
      <c r="C358" s="320"/>
      <c r="D358" s="325"/>
      <c r="E358" s="381"/>
      <c r="F358" s="382"/>
    </row>
    <row r="359" spans="1:6" s="327" customFormat="1">
      <c r="A359" s="314"/>
      <c r="B359" s="403"/>
      <c r="C359" s="320"/>
      <c r="D359" s="325"/>
      <c r="E359" s="381"/>
      <c r="F359" s="382"/>
    </row>
    <row r="360" spans="1:6" s="327" customFormat="1">
      <c r="A360" s="314"/>
      <c r="B360" s="319"/>
      <c r="C360" s="320"/>
      <c r="D360" s="325"/>
      <c r="E360" s="383"/>
      <c r="F360" s="384"/>
    </row>
    <row r="361" spans="1:6" s="327" customFormat="1" ht="63.75">
      <c r="A361" s="314" t="s">
        <v>389</v>
      </c>
      <c r="B361" s="362" t="s">
        <v>537</v>
      </c>
      <c r="C361" s="320" t="s">
        <v>691</v>
      </c>
      <c r="D361" s="325" t="s">
        <v>692</v>
      </c>
      <c r="E361" s="381">
        <v>0</v>
      </c>
      <c r="F361" s="382">
        <f>D361*E361</f>
        <v>0</v>
      </c>
    </row>
    <row r="362" spans="1:6" s="327" customFormat="1">
      <c r="A362" s="314"/>
      <c r="B362" s="319"/>
      <c r="C362" s="320"/>
      <c r="D362" s="325"/>
      <c r="E362" s="383"/>
      <c r="F362" s="384"/>
    </row>
    <row r="363" spans="1:6" s="327" customFormat="1" ht="25.5">
      <c r="A363" s="314" t="s">
        <v>390</v>
      </c>
      <c r="B363" s="319" t="s">
        <v>391</v>
      </c>
      <c r="C363" s="320" t="s">
        <v>129</v>
      </c>
      <c r="D363" s="325" t="s">
        <v>392</v>
      </c>
      <c r="E363" s="381">
        <v>0</v>
      </c>
      <c r="F363" s="382">
        <f>D363*E363</f>
        <v>0</v>
      </c>
    </row>
    <row r="364" spans="1:6" s="327" customFormat="1">
      <c r="A364" s="314"/>
      <c r="B364" s="319"/>
      <c r="C364" s="320"/>
      <c r="D364" s="325"/>
      <c r="E364" s="383"/>
      <c r="F364" s="384"/>
    </row>
    <row r="365" spans="1:6" s="327" customFormat="1" ht="38.25">
      <c r="A365" s="314" t="s">
        <v>393</v>
      </c>
      <c r="B365" s="319" t="s">
        <v>394</v>
      </c>
      <c r="C365" s="320" t="s">
        <v>691</v>
      </c>
      <c r="D365" s="325" t="s">
        <v>692</v>
      </c>
      <c r="E365" s="381">
        <v>0</v>
      </c>
      <c r="F365" s="382">
        <f>D365*E365</f>
        <v>0</v>
      </c>
    </row>
    <row r="366" spans="1:6" s="327" customFormat="1">
      <c r="A366" s="332"/>
      <c r="B366" s="319"/>
      <c r="C366" s="320"/>
      <c r="D366" s="325"/>
      <c r="E366" s="331"/>
      <c r="F366" s="193"/>
    </row>
    <row r="367" spans="1:6" s="327" customFormat="1">
      <c r="A367" s="334"/>
      <c r="B367" s="456" t="s">
        <v>395</v>
      </c>
      <c r="C367" s="456"/>
      <c r="D367" s="456"/>
      <c r="E367" s="456"/>
      <c r="F367" s="385">
        <f>SUM(F335:F365)</f>
        <v>0</v>
      </c>
    </row>
    <row r="368" spans="1:6" s="327" customFormat="1">
      <c r="A368" s="314"/>
      <c r="B368" s="335"/>
      <c r="C368" s="340"/>
      <c r="D368" s="340"/>
      <c r="E368" s="340"/>
      <c r="F368" s="193"/>
    </row>
    <row r="369" spans="1:6" s="327" customFormat="1" ht="14.25">
      <c r="A369" s="332" t="s">
        <v>583</v>
      </c>
      <c r="B369" s="333" t="s">
        <v>396</v>
      </c>
      <c r="C369" s="320"/>
      <c r="D369" s="325"/>
      <c r="E369" s="331"/>
      <c r="F369" s="193"/>
    </row>
    <row r="370" spans="1:6" s="327" customFormat="1">
      <c r="A370" s="332"/>
      <c r="B370" s="319"/>
      <c r="C370" s="320"/>
      <c r="D370" s="325"/>
      <c r="E370" s="331"/>
      <c r="F370" s="193"/>
    </row>
    <row r="371" spans="1:6" s="327" customFormat="1" ht="102">
      <c r="A371" s="314" t="s">
        <v>397</v>
      </c>
      <c r="B371" s="404" t="s">
        <v>0</v>
      </c>
      <c r="C371" s="320" t="s">
        <v>787</v>
      </c>
      <c r="D371" s="325" t="s">
        <v>692</v>
      </c>
      <c r="E371" s="381">
        <v>0</v>
      </c>
      <c r="F371" s="382">
        <f>D371*E371</f>
        <v>0</v>
      </c>
    </row>
    <row r="372" spans="1:6" s="327" customFormat="1">
      <c r="A372" s="314"/>
      <c r="B372" s="400" t="s">
        <v>1277</v>
      </c>
      <c r="C372" s="320"/>
      <c r="D372" s="325"/>
      <c r="E372" s="381"/>
      <c r="F372" s="382"/>
    </row>
    <row r="373" spans="1:6" s="327" customFormat="1">
      <c r="A373" s="314"/>
      <c r="B373" s="403"/>
      <c r="C373" s="320"/>
      <c r="D373" s="325"/>
      <c r="E373" s="381"/>
      <c r="F373" s="382"/>
    </row>
    <row r="374" spans="1:6" s="327" customFormat="1">
      <c r="A374" s="314"/>
      <c r="B374" s="319"/>
      <c r="C374" s="320"/>
      <c r="D374" s="325"/>
      <c r="E374" s="383"/>
      <c r="F374" s="384"/>
    </row>
    <row r="375" spans="1:6" s="327" customFormat="1" ht="76.5">
      <c r="A375" s="314" t="s">
        <v>398</v>
      </c>
      <c r="B375" s="361" t="s">
        <v>1</v>
      </c>
      <c r="C375" s="345" t="s">
        <v>787</v>
      </c>
      <c r="D375" s="332" t="s">
        <v>692</v>
      </c>
      <c r="E375" s="381">
        <v>0</v>
      </c>
      <c r="F375" s="382">
        <f>D375*E375</f>
        <v>0</v>
      </c>
    </row>
    <row r="376" spans="1:6" s="327" customFormat="1">
      <c r="A376" s="314"/>
      <c r="B376" s="400" t="s">
        <v>1277</v>
      </c>
      <c r="C376" s="345"/>
      <c r="D376" s="332"/>
      <c r="E376" s="381"/>
      <c r="F376" s="382"/>
    </row>
    <row r="377" spans="1:6" s="327" customFormat="1">
      <c r="A377" s="314"/>
      <c r="B377" s="403"/>
      <c r="C377" s="345"/>
      <c r="D377" s="332"/>
      <c r="E377" s="381"/>
      <c r="F377" s="382"/>
    </row>
    <row r="378" spans="1:6" s="327" customFormat="1">
      <c r="A378" s="314"/>
      <c r="B378" s="319"/>
      <c r="C378" s="320"/>
      <c r="D378" s="325"/>
      <c r="E378" s="383"/>
      <c r="F378" s="384"/>
    </row>
    <row r="379" spans="1:6" s="327" customFormat="1" ht="25.5">
      <c r="A379" s="314" t="s">
        <v>399</v>
      </c>
      <c r="B379" s="404" t="s">
        <v>2</v>
      </c>
      <c r="C379" s="345" t="s">
        <v>787</v>
      </c>
      <c r="D379" s="332" t="s">
        <v>717</v>
      </c>
      <c r="E379" s="381">
        <v>0</v>
      </c>
      <c r="F379" s="382">
        <f>D379*E379</f>
        <v>0</v>
      </c>
    </row>
    <row r="380" spans="1:6" s="327" customFormat="1">
      <c r="A380" s="314"/>
      <c r="B380" s="400" t="s">
        <v>1277</v>
      </c>
      <c r="C380" s="345"/>
      <c r="D380" s="332"/>
      <c r="E380" s="381"/>
      <c r="F380" s="382"/>
    </row>
    <row r="381" spans="1:6" s="327" customFormat="1">
      <c r="A381" s="314"/>
      <c r="B381" s="403"/>
      <c r="C381" s="345"/>
      <c r="D381" s="332"/>
      <c r="E381" s="381"/>
      <c r="F381" s="382"/>
    </row>
    <row r="382" spans="1:6" s="327" customFormat="1">
      <c r="A382" s="314"/>
      <c r="B382" s="319"/>
      <c r="C382" s="320"/>
      <c r="D382" s="325"/>
      <c r="E382" s="383"/>
      <c r="F382" s="384"/>
    </row>
    <row r="383" spans="1:6" s="327" customFormat="1" ht="114.75">
      <c r="A383" s="314" t="s">
        <v>400</v>
      </c>
      <c r="B383" s="362" t="s">
        <v>110</v>
      </c>
      <c r="C383" s="320" t="s">
        <v>787</v>
      </c>
      <c r="D383" s="325" t="s">
        <v>722</v>
      </c>
      <c r="E383" s="381">
        <v>0</v>
      </c>
      <c r="F383" s="382">
        <f>D383*E383</f>
        <v>0</v>
      </c>
    </row>
    <row r="384" spans="1:6" s="327" customFormat="1">
      <c r="A384" s="314"/>
      <c r="B384" s="400" t="s">
        <v>1277</v>
      </c>
      <c r="C384" s="320"/>
      <c r="D384" s="325"/>
      <c r="E384" s="381"/>
      <c r="F384" s="382"/>
    </row>
    <row r="385" spans="1:6" s="327" customFormat="1">
      <c r="A385" s="314"/>
      <c r="B385" s="403"/>
      <c r="C385" s="320"/>
      <c r="D385" s="325"/>
      <c r="E385" s="381"/>
      <c r="F385" s="382"/>
    </row>
    <row r="386" spans="1:6" s="327" customFormat="1">
      <c r="A386" s="314"/>
      <c r="B386" s="319"/>
      <c r="C386" s="320"/>
      <c r="D386" s="325"/>
      <c r="E386" s="383"/>
      <c r="F386" s="384"/>
    </row>
    <row r="387" spans="1:6" s="327" customFormat="1" ht="53.25">
      <c r="A387" s="314" t="s">
        <v>401</v>
      </c>
      <c r="B387" s="404" t="s">
        <v>108</v>
      </c>
      <c r="C387" s="320" t="s">
        <v>787</v>
      </c>
      <c r="D387" s="325" t="s">
        <v>722</v>
      </c>
      <c r="E387" s="381">
        <v>0</v>
      </c>
      <c r="F387" s="382">
        <f>D387*E387</f>
        <v>0</v>
      </c>
    </row>
    <row r="388" spans="1:6" s="327" customFormat="1">
      <c r="A388" s="314"/>
      <c r="B388" s="400" t="s">
        <v>1277</v>
      </c>
      <c r="C388" s="320"/>
      <c r="D388" s="325"/>
      <c r="E388" s="381"/>
      <c r="F388" s="382"/>
    </row>
    <row r="389" spans="1:6" s="327" customFormat="1">
      <c r="A389" s="314"/>
      <c r="B389" s="403"/>
      <c r="C389" s="320"/>
      <c r="D389" s="325"/>
      <c r="E389" s="381"/>
      <c r="F389" s="382"/>
    </row>
    <row r="390" spans="1:6" s="327" customFormat="1">
      <c r="A390" s="314"/>
      <c r="B390" s="319"/>
      <c r="C390" s="320"/>
      <c r="D390" s="325"/>
      <c r="E390" s="383"/>
      <c r="F390" s="384"/>
    </row>
    <row r="391" spans="1:6" s="327" customFormat="1" ht="51">
      <c r="A391" s="314" t="s">
        <v>402</v>
      </c>
      <c r="B391" s="404" t="s">
        <v>89</v>
      </c>
      <c r="C391" s="320" t="s">
        <v>787</v>
      </c>
      <c r="D391" s="325" t="s">
        <v>777</v>
      </c>
      <c r="E391" s="381">
        <v>0</v>
      </c>
      <c r="F391" s="382">
        <f>D391*E391</f>
        <v>0</v>
      </c>
    </row>
    <row r="392" spans="1:6" s="327" customFormat="1">
      <c r="A392" s="314"/>
      <c r="B392" s="400" t="s">
        <v>1277</v>
      </c>
      <c r="C392" s="320"/>
      <c r="D392" s="325"/>
      <c r="E392" s="381"/>
      <c r="F392" s="382"/>
    </row>
    <row r="393" spans="1:6" s="327" customFormat="1">
      <c r="A393" s="314"/>
      <c r="B393" s="403"/>
      <c r="C393" s="320"/>
      <c r="D393" s="325"/>
      <c r="E393" s="381"/>
      <c r="F393" s="382"/>
    </row>
    <row r="394" spans="1:6" s="327" customFormat="1">
      <c r="A394" s="314"/>
      <c r="B394" s="319"/>
      <c r="C394" s="320"/>
      <c r="D394" s="325"/>
      <c r="E394" s="383"/>
      <c r="F394" s="384"/>
    </row>
    <row r="395" spans="1:6" s="327" customFormat="1" ht="63.75">
      <c r="A395" s="314" t="s">
        <v>403</v>
      </c>
      <c r="B395" s="404" t="s">
        <v>90</v>
      </c>
      <c r="C395" s="320" t="s">
        <v>787</v>
      </c>
      <c r="D395" s="325" t="s">
        <v>717</v>
      </c>
      <c r="E395" s="381">
        <v>0</v>
      </c>
      <c r="F395" s="382">
        <f>D395*E395</f>
        <v>0</v>
      </c>
    </row>
    <row r="396" spans="1:6" s="327" customFormat="1">
      <c r="A396" s="314"/>
      <c r="B396" s="400" t="s">
        <v>1277</v>
      </c>
      <c r="C396" s="320"/>
      <c r="D396" s="325"/>
      <c r="E396" s="381"/>
      <c r="F396" s="382"/>
    </row>
    <row r="397" spans="1:6" s="327" customFormat="1">
      <c r="A397" s="314"/>
      <c r="B397" s="403"/>
      <c r="C397" s="320"/>
      <c r="D397" s="325"/>
      <c r="E397" s="381"/>
      <c r="F397" s="382"/>
    </row>
    <row r="398" spans="1:6" s="327" customFormat="1">
      <c r="A398" s="314"/>
      <c r="B398" s="319"/>
      <c r="C398" s="320"/>
      <c r="D398" s="325"/>
      <c r="E398" s="383"/>
      <c r="F398" s="384"/>
    </row>
    <row r="399" spans="1:6" s="327" customFormat="1" ht="63.75">
      <c r="A399" s="314" t="s">
        <v>404</v>
      </c>
      <c r="B399" s="404" t="s">
        <v>91</v>
      </c>
      <c r="C399" s="320" t="s">
        <v>787</v>
      </c>
      <c r="D399" s="325" t="s">
        <v>692</v>
      </c>
      <c r="E399" s="381">
        <v>0</v>
      </c>
      <c r="F399" s="382">
        <f>D399*E399</f>
        <v>0</v>
      </c>
    </row>
    <row r="400" spans="1:6" s="327" customFormat="1">
      <c r="A400" s="314"/>
      <c r="B400" s="400" t="s">
        <v>1277</v>
      </c>
      <c r="C400" s="320"/>
      <c r="D400" s="325"/>
      <c r="E400" s="381"/>
      <c r="F400" s="382"/>
    </row>
    <row r="401" spans="1:6" s="327" customFormat="1">
      <c r="A401" s="314"/>
      <c r="B401" s="403"/>
      <c r="C401" s="320"/>
      <c r="D401" s="325"/>
      <c r="E401" s="381"/>
      <c r="F401" s="382"/>
    </row>
    <row r="402" spans="1:6" s="327" customFormat="1">
      <c r="A402" s="314"/>
      <c r="B402" s="319"/>
      <c r="C402" s="320"/>
      <c r="D402" s="325"/>
      <c r="E402" s="383"/>
      <c r="F402" s="384"/>
    </row>
    <row r="403" spans="1:6" s="327" customFormat="1" ht="25.5">
      <c r="A403" s="314" t="s">
        <v>405</v>
      </c>
      <c r="B403" s="319" t="s">
        <v>92</v>
      </c>
      <c r="C403" s="320" t="s">
        <v>129</v>
      </c>
      <c r="D403" s="325" t="s">
        <v>406</v>
      </c>
      <c r="E403" s="381">
        <v>0</v>
      </c>
      <c r="F403" s="382">
        <f>D403*E403</f>
        <v>0</v>
      </c>
    </row>
    <row r="404" spans="1:6" s="327" customFormat="1">
      <c r="A404" s="314"/>
      <c r="B404" s="319"/>
      <c r="C404" s="320"/>
      <c r="D404" s="325"/>
      <c r="E404" s="383"/>
      <c r="F404" s="384"/>
    </row>
    <row r="405" spans="1:6" s="327" customFormat="1" ht="25.5">
      <c r="A405" s="314" t="s">
        <v>407</v>
      </c>
      <c r="B405" s="319" t="s">
        <v>93</v>
      </c>
      <c r="C405" s="320" t="s">
        <v>129</v>
      </c>
      <c r="D405" s="325" t="s">
        <v>408</v>
      </c>
      <c r="E405" s="381">
        <v>0</v>
      </c>
      <c r="F405" s="382">
        <f>D405*E405</f>
        <v>0</v>
      </c>
    </row>
    <row r="406" spans="1:6" s="327" customFormat="1">
      <c r="A406" s="314"/>
      <c r="B406" s="319"/>
      <c r="C406" s="320"/>
      <c r="D406" s="325"/>
      <c r="E406" s="383"/>
      <c r="F406" s="384"/>
    </row>
    <row r="407" spans="1:6" s="327" customFormat="1" ht="38.25">
      <c r="A407" s="314" t="s">
        <v>409</v>
      </c>
      <c r="B407" s="404" t="s">
        <v>3</v>
      </c>
      <c r="C407" s="320" t="s">
        <v>787</v>
      </c>
      <c r="D407" s="325" t="s">
        <v>692</v>
      </c>
      <c r="E407" s="381">
        <v>0</v>
      </c>
      <c r="F407" s="382">
        <f>D407*E407</f>
        <v>0</v>
      </c>
    </row>
    <row r="408" spans="1:6" s="327" customFormat="1">
      <c r="A408" s="314"/>
      <c r="B408" s="319"/>
      <c r="C408" s="320"/>
      <c r="D408" s="325"/>
      <c r="E408" s="383"/>
      <c r="F408" s="384"/>
    </row>
    <row r="409" spans="1:6" s="327" customFormat="1" ht="63.75">
      <c r="A409" s="314" t="s">
        <v>410</v>
      </c>
      <c r="B409" s="404" t="s">
        <v>411</v>
      </c>
      <c r="C409" s="320" t="s">
        <v>691</v>
      </c>
      <c r="D409" s="325" t="s">
        <v>692</v>
      </c>
      <c r="E409" s="381">
        <v>0</v>
      </c>
      <c r="F409" s="382">
        <f>D409*E409</f>
        <v>0</v>
      </c>
    </row>
    <row r="410" spans="1:6" s="327" customFormat="1">
      <c r="A410" s="314"/>
      <c r="B410" s="319"/>
      <c r="C410" s="320"/>
      <c r="D410" s="325"/>
      <c r="E410" s="383"/>
      <c r="F410" s="384"/>
    </row>
    <row r="411" spans="1:6" s="327" customFormat="1" ht="38.25">
      <c r="A411" s="314" t="s">
        <v>412</v>
      </c>
      <c r="B411" s="404" t="s">
        <v>394</v>
      </c>
      <c r="C411" s="320" t="s">
        <v>691</v>
      </c>
      <c r="D411" s="325" t="s">
        <v>692</v>
      </c>
      <c r="E411" s="381">
        <v>0</v>
      </c>
      <c r="F411" s="382">
        <f>D411*E411</f>
        <v>0</v>
      </c>
    </row>
    <row r="412" spans="1:6" s="327" customFormat="1">
      <c r="A412" s="332"/>
      <c r="B412" s="319"/>
      <c r="C412" s="320"/>
      <c r="D412" s="325"/>
      <c r="E412" s="331"/>
      <c r="F412" s="193"/>
    </row>
    <row r="413" spans="1:6" s="327" customFormat="1">
      <c r="A413" s="334"/>
      <c r="B413" s="456" t="s">
        <v>413</v>
      </c>
      <c r="C413" s="456"/>
      <c r="D413" s="456"/>
      <c r="E413" s="456"/>
      <c r="F413" s="385">
        <f>SUM(F371:F411)</f>
        <v>0</v>
      </c>
    </row>
    <row r="414" spans="1:6" s="327" customFormat="1">
      <c r="A414" s="314"/>
      <c r="B414" s="335"/>
      <c r="C414" s="340"/>
      <c r="D414" s="340"/>
      <c r="E414" s="340"/>
      <c r="F414" s="193"/>
    </row>
    <row r="415" spans="1:6" s="327" customFormat="1">
      <c r="A415" s="314"/>
      <c r="B415" s="335"/>
      <c r="C415" s="340"/>
      <c r="D415" s="340"/>
      <c r="E415" s="340"/>
      <c r="F415" s="193"/>
    </row>
    <row r="416" spans="1:6" s="327" customFormat="1" ht="14.25">
      <c r="A416" s="332" t="s">
        <v>586</v>
      </c>
      <c r="B416" s="333" t="s">
        <v>414</v>
      </c>
      <c r="C416" s="320"/>
      <c r="D416" s="325"/>
      <c r="E416" s="331"/>
      <c r="F416" s="193"/>
    </row>
    <row r="417" spans="1:6" s="327" customFormat="1">
      <c r="A417" s="332"/>
      <c r="B417" s="319"/>
      <c r="C417" s="320"/>
      <c r="D417" s="325"/>
      <c r="E417" s="331"/>
      <c r="F417" s="193"/>
    </row>
    <row r="418" spans="1:6" s="327" customFormat="1" ht="51">
      <c r="A418" s="314" t="s">
        <v>415</v>
      </c>
      <c r="B418" s="404" t="s">
        <v>4</v>
      </c>
      <c r="C418" s="320" t="s">
        <v>787</v>
      </c>
      <c r="D418" s="325" t="s">
        <v>692</v>
      </c>
      <c r="E418" s="381">
        <v>0</v>
      </c>
      <c r="F418" s="382">
        <f>D418*E418</f>
        <v>0</v>
      </c>
    </row>
    <row r="419" spans="1:6" s="327" customFormat="1">
      <c r="A419" s="314"/>
      <c r="B419" s="400" t="s">
        <v>1277</v>
      </c>
      <c r="C419" s="320"/>
      <c r="D419" s="325"/>
      <c r="E419" s="381"/>
      <c r="F419" s="382"/>
    </row>
    <row r="420" spans="1:6" s="327" customFormat="1">
      <c r="A420" s="314"/>
      <c r="B420" s="403"/>
      <c r="C420" s="320"/>
      <c r="D420" s="325"/>
      <c r="E420" s="381"/>
      <c r="F420" s="382"/>
    </row>
    <row r="421" spans="1:6" s="327" customFormat="1">
      <c r="A421" s="314"/>
      <c r="B421" s="319"/>
      <c r="C421" s="320"/>
      <c r="D421" s="325"/>
      <c r="E421" s="383"/>
      <c r="F421" s="384"/>
    </row>
    <row r="422" spans="1:6" s="327" customFormat="1" ht="25.5">
      <c r="A422" s="314" t="s">
        <v>416</v>
      </c>
      <c r="B422" s="400" t="s">
        <v>5</v>
      </c>
      <c r="C422" s="345" t="s">
        <v>787</v>
      </c>
      <c r="D422" s="332" t="s">
        <v>717</v>
      </c>
      <c r="E422" s="381">
        <v>0</v>
      </c>
      <c r="F422" s="382">
        <f>D422*E422</f>
        <v>0</v>
      </c>
    </row>
    <row r="423" spans="1:6" s="327" customFormat="1">
      <c r="A423" s="314"/>
      <c r="B423" s="400" t="s">
        <v>1277</v>
      </c>
      <c r="C423" s="345"/>
      <c r="D423" s="332"/>
      <c r="E423" s="381"/>
      <c r="F423" s="382"/>
    </row>
    <row r="424" spans="1:6" s="327" customFormat="1">
      <c r="A424" s="314"/>
      <c r="B424" s="403"/>
      <c r="C424" s="345"/>
      <c r="D424" s="332"/>
      <c r="E424" s="381"/>
      <c r="F424" s="382"/>
    </row>
    <row r="425" spans="1:6" s="327" customFormat="1">
      <c r="A425" s="314"/>
      <c r="B425" s="319"/>
      <c r="C425" s="320"/>
      <c r="D425" s="325"/>
      <c r="E425" s="383"/>
      <c r="F425" s="384"/>
    </row>
    <row r="426" spans="1:6" s="327" customFormat="1" ht="38.25">
      <c r="A426" s="314" t="s">
        <v>417</v>
      </c>
      <c r="B426" s="404" t="s">
        <v>94</v>
      </c>
      <c r="C426" s="345" t="s">
        <v>787</v>
      </c>
      <c r="D426" s="332" t="s">
        <v>692</v>
      </c>
      <c r="E426" s="381">
        <v>0</v>
      </c>
      <c r="F426" s="382">
        <f>D426*E426</f>
        <v>0</v>
      </c>
    </row>
    <row r="427" spans="1:6" s="327" customFormat="1">
      <c r="A427" s="314"/>
      <c r="B427" s="400" t="s">
        <v>1277</v>
      </c>
      <c r="C427" s="345"/>
      <c r="D427" s="332"/>
      <c r="E427" s="381"/>
      <c r="F427" s="382"/>
    </row>
    <row r="428" spans="1:6" s="327" customFormat="1">
      <c r="A428" s="314"/>
      <c r="B428" s="403"/>
      <c r="C428" s="345"/>
      <c r="D428" s="332"/>
      <c r="E428" s="381"/>
      <c r="F428" s="382"/>
    </row>
    <row r="429" spans="1:6" s="327" customFormat="1">
      <c r="A429" s="314"/>
      <c r="B429" s="319"/>
      <c r="C429" s="345"/>
      <c r="D429" s="332"/>
      <c r="E429" s="383"/>
      <c r="F429" s="384"/>
    </row>
    <row r="430" spans="1:6" s="327" customFormat="1" ht="25.5">
      <c r="A430" s="314" t="s">
        <v>418</v>
      </c>
      <c r="B430" s="404" t="s">
        <v>95</v>
      </c>
      <c r="C430" s="345" t="s">
        <v>787</v>
      </c>
      <c r="D430" s="332" t="s">
        <v>692</v>
      </c>
      <c r="E430" s="381">
        <v>0</v>
      </c>
      <c r="F430" s="382">
        <f>D430*E430</f>
        <v>0</v>
      </c>
    </row>
    <row r="431" spans="1:6" s="327" customFormat="1">
      <c r="A431" s="314"/>
      <c r="B431" s="400" t="s">
        <v>1277</v>
      </c>
      <c r="C431" s="345"/>
      <c r="D431" s="332"/>
      <c r="E431" s="381"/>
      <c r="F431" s="382"/>
    </row>
    <row r="432" spans="1:6" s="327" customFormat="1">
      <c r="A432" s="314"/>
      <c r="B432" s="403"/>
      <c r="C432" s="345"/>
      <c r="D432" s="332"/>
      <c r="E432" s="381"/>
      <c r="F432" s="382"/>
    </row>
    <row r="433" spans="1:6" s="327" customFormat="1">
      <c r="A433" s="314"/>
      <c r="B433" s="319"/>
      <c r="C433" s="320"/>
      <c r="D433" s="325"/>
      <c r="E433" s="383"/>
      <c r="F433" s="384"/>
    </row>
    <row r="434" spans="1:6" s="327" customFormat="1" ht="63.75">
      <c r="A434" s="314" t="s">
        <v>419</v>
      </c>
      <c r="B434" s="404" t="s">
        <v>6</v>
      </c>
      <c r="C434" s="320" t="s">
        <v>787</v>
      </c>
      <c r="D434" s="325" t="s">
        <v>692</v>
      </c>
      <c r="E434" s="381">
        <v>0</v>
      </c>
      <c r="F434" s="382">
        <f>D434*E434</f>
        <v>0</v>
      </c>
    </row>
    <row r="435" spans="1:6" s="327" customFormat="1">
      <c r="A435" s="314"/>
      <c r="B435" s="400" t="s">
        <v>1277</v>
      </c>
      <c r="C435" s="320"/>
      <c r="D435" s="325"/>
      <c r="E435" s="381"/>
      <c r="F435" s="382"/>
    </row>
    <row r="436" spans="1:6" s="327" customFormat="1">
      <c r="A436" s="314"/>
      <c r="B436" s="403"/>
      <c r="C436" s="320"/>
      <c r="D436" s="325"/>
      <c r="E436" s="381"/>
      <c r="F436" s="382"/>
    </row>
    <row r="437" spans="1:6" s="327" customFormat="1">
      <c r="A437" s="314"/>
      <c r="B437" s="319"/>
      <c r="C437" s="320"/>
      <c r="D437" s="325"/>
      <c r="E437" s="383"/>
      <c r="F437" s="384"/>
    </row>
    <row r="438" spans="1:6" s="327" customFormat="1" ht="25.5">
      <c r="A438" s="314" t="s">
        <v>420</v>
      </c>
      <c r="B438" s="404" t="s">
        <v>96</v>
      </c>
      <c r="C438" s="320" t="s">
        <v>787</v>
      </c>
      <c r="D438" s="325" t="s">
        <v>421</v>
      </c>
      <c r="E438" s="381">
        <v>0</v>
      </c>
      <c r="F438" s="382">
        <f>D438*E438</f>
        <v>0</v>
      </c>
    </row>
    <row r="439" spans="1:6" s="327" customFormat="1">
      <c r="A439" s="314"/>
      <c r="B439" s="400" t="s">
        <v>1277</v>
      </c>
      <c r="C439" s="320"/>
      <c r="D439" s="325"/>
      <c r="E439" s="381"/>
      <c r="F439" s="382"/>
    </row>
    <row r="440" spans="1:6" s="327" customFormat="1">
      <c r="A440" s="314"/>
      <c r="B440" s="403"/>
      <c r="C440" s="320"/>
      <c r="D440" s="325"/>
      <c r="E440" s="381"/>
      <c r="F440" s="382"/>
    </row>
    <row r="441" spans="1:6" s="327" customFormat="1">
      <c r="A441" s="314"/>
      <c r="B441" s="319"/>
      <c r="C441" s="320"/>
      <c r="D441" s="325"/>
      <c r="E441" s="383"/>
      <c r="F441" s="384"/>
    </row>
    <row r="442" spans="1:6" s="327" customFormat="1" ht="25.5">
      <c r="A442" s="314" t="s">
        <v>422</v>
      </c>
      <c r="B442" s="404" t="s">
        <v>97</v>
      </c>
      <c r="C442" s="320" t="s">
        <v>787</v>
      </c>
      <c r="D442" s="325" t="s">
        <v>423</v>
      </c>
      <c r="E442" s="381">
        <v>0</v>
      </c>
      <c r="F442" s="382">
        <f>D442*E442</f>
        <v>0</v>
      </c>
    </row>
    <row r="443" spans="1:6" s="327" customFormat="1">
      <c r="A443" s="314"/>
      <c r="B443" s="400" t="s">
        <v>1277</v>
      </c>
      <c r="C443" s="320"/>
      <c r="D443" s="325"/>
      <c r="E443" s="381"/>
      <c r="F443" s="382"/>
    </row>
    <row r="444" spans="1:6" s="327" customFormat="1">
      <c r="A444" s="314"/>
      <c r="B444" s="403"/>
      <c r="C444" s="320"/>
      <c r="D444" s="325"/>
      <c r="E444" s="381"/>
      <c r="F444" s="382"/>
    </row>
    <row r="445" spans="1:6" s="327" customFormat="1">
      <c r="A445" s="314"/>
      <c r="B445" s="319"/>
      <c r="C445" s="320"/>
      <c r="D445" s="325"/>
      <c r="E445" s="383"/>
      <c r="F445" s="384"/>
    </row>
    <row r="446" spans="1:6" s="327" customFormat="1" ht="25.5">
      <c r="A446" s="314" t="s">
        <v>424</v>
      </c>
      <c r="B446" s="404" t="s">
        <v>98</v>
      </c>
      <c r="C446" s="320" t="s">
        <v>787</v>
      </c>
      <c r="D446" s="325" t="s">
        <v>692</v>
      </c>
      <c r="E446" s="381">
        <v>0</v>
      </c>
      <c r="F446" s="382">
        <f>D446*E446</f>
        <v>0</v>
      </c>
    </row>
    <row r="447" spans="1:6" s="327" customFormat="1">
      <c r="A447" s="314"/>
      <c r="B447" s="400" t="s">
        <v>1277</v>
      </c>
      <c r="C447" s="320"/>
      <c r="D447" s="325"/>
      <c r="E447" s="381"/>
      <c r="F447" s="382"/>
    </row>
    <row r="448" spans="1:6" s="327" customFormat="1">
      <c r="A448" s="314"/>
      <c r="B448" s="403"/>
      <c r="C448" s="320"/>
      <c r="D448" s="325"/>
      <c r="E448" s="381"/>
      <c r="F448" s="382"/>
    </row>
    <row r="449" spans="1:6" s="327" customFormat="1">
      <c r="A449" s="314"/>
      <c r="B449" s="319"/>
      <c r="C449" s="320"/>
      <c r="D449" s="325"/>
      <c r="E449" s="383"/>
      <c r="F449" s="384"/>
    </row>
    <row r="450" spans="1:6" s="327" customFormat="1" ht="38.25">
      <c r="A450" s="314" t="s">
        <v>425</v>
      </c>
      <c r="B450" s="404" t="s">
        <v>99</v>
      </c>
      <c r="C450" s="320" t="s">
        <v>787</v>
      </c>
      <c r="D450" s="325" t="s">
        <v>288</v>
      </c>
      <c r="E450" s="381">
        <v>0</v>
      </c>
      <c r="F450" s="382">
        <f>D450*E450</f>
        <v>0</v>
      </c>
    </row>
    <row r="451" spans="1:6" s="327" customFormat="1">
      <c r="A451" s="314"/>
      <c r="B451" s="400" t="s">
        <v>1277</v>
      </c>
      <c r="C451" s="320"/>
      <c r="D451" s="325"/>
      <c r="E451" s="381"/>
      <c r="F451" s="382"/>
    </row>
    <row r="452" spans="1:6" s="327" customFormat="1">
      <c r="A452" s="314"/>
      <c r="B452" s="403"/>
      <c r="C452" s="320"/>
      <c r="D452" s="325"/>
      <c r="E452" s="381"/>
      <c r="F452" s="382"/>
    </row>
    <row r="453" spans="1:6" s="327" customFormat="1">
      <c r="A453" s="314"/>
      <c r="B453" s="319"/>
      <c r="C453" s="320"/>
      <c r="D453" s="325"/>
      <c r="E453" s="383"/>
      <c r="F453" s="384"/>
    </row>
    <row r="454" spans="1:6" s="327" customFormat="1" ht="25.5">
      <c r="A454" s="314" t="s">
        <v>426</v>
      </c>
      <c r="B454" s="404" t="s">
        <v>100</v>
      </c>
      <c r="C454" s="320" t="s">
        <v>787</v>
      </c>
      <c r="D454" s="325" t="s">
        <v>692</v>
      </c>
      <c r="E454" s="381">
        <v>0</v>
      </c>
      <c r="F454" s="382">
        <f>D454*E454</f>
        <v>0</v>
      </c>
    </row>
    <row r="455" spans="1:6" s="327" customFormat="1">
      <c r="A455" s="314"/>
      <c r="B455" s="400" t="s">
        <v>1277</v>
      </c>
      <c r="C455" s="320"/>
      <c r="D455" s="325"/>
      <c r="E455" s="381"/>
      <c r="F455" s="382"/>
    </row>
    <row r="456" spans="1:6" s="327" customFormat="1">
      <c r="A456" s="314"/>
      <c r="B456" s="403"/>
      <c r="C456" s="320"/>
      <c r="D456" s="325"/>
      <c r="E456" s="381"/>
      <c r="F456" s="382"/>
    </row>
    <row r="457" spans="1:6" s="327" customFormat="1">
      <c r="A457" s="314"/>
      <c r="B457" s="319"/>
      <c r="C457" s="320"/>
      <c r="D457" s="325"/>
      <c r="E457" s="383"/>
      <c r="F457" s="384"/>
    </row>
    <row r="458" spans="1:6" s="327" customFormat="1" ht="25.5">
      <c r="A458" s="314" t="s">
        <v>427</v>
      </c>
      <c r="B458" s="404" t="s">
        <v>101</v>
      </c>
      <c r="C458" s="320" t="s">
        <v>787</v>
      </c>
      <c r="D458" s="325" t="s">
        <v>717</v>
      </c>
      <c r="E458" s="381">
        <v>0</v>
      </c>
      <c r="F458" s="382">
        <f>D458*E458</f>
        <v>0</v>
      </c>
    </row>
    <row r="459" spans="1:6" s="327" customFormat="1">
      <c r="A459" s="314"/>
      <c r="B459" s="400" t="s">
        <v>1277</v>
      </c>
      <c r="C459" s="320"/>
      <c r="D459" s="325"/>
      <c r="E459" s="381"/>
      <c r="F459" s="382"/>
    </row>
    <row r="460" spans="1:6" s="327" customFormat="1">
      <c r="A460" s="314"/>
      <c r="B460" s="403"/>
      <c r="C460" s="320"/>
      <c r="D460" s="325"/>
      <c r="E460" s="381"/>
      <c r="F460" s="382"/>
    </row>
    <row r="461" spans="1:6" s="327" customFormat="1">
      <c r="A461" s="314"/>
      <c r="B461" s="319"/>
      <c r="C461" s="320"/>
      <c r="D461" s="325"/>
      <c r="E461" s="383"/>
      <c r="F461" s="384"/>
    </row>
    <row r="462" spans="1:6" s="327" customFormat="1" ht="63.75">
      <c r="A462" s="314" t="s">
        <v>428</v>
      </c>
      <c r="B462" s="319" t="s">
        <v>429</v>
      </c>
      <c r="C462" s="320" t="s">
        <v>691</v>
      </c>
      <c r="D462" s="325" t="s">
        <v>692</v>
      </c>
      <c r="E462" s="381">
        <v>0</v>
      </c>
      <c r="F462" s="382">
        <f>D462*E462</f>
        <v>0</v>
      </c>
    </row>
    <row r="463" spans="1:6" s="327" customFormat="1">
      <c r="A463" s="314"/>
      <c r="B463" s="319"/>
      <c r="C463" s="320"/>
      <c r="D463" s="325"/>
      <c r="E463" s="383"/>
      <c r="F463" s="384"/>
    </row>
    <row r="464" spans="1:6" s="327" customFormat="1" ht="38.25">
      <c r="A464" s="314" t="s">
        <v>430</v>
      </c>
      <c r="B464" s="319" t="s">
        <v>431</v>
      </c>
      <c r="C464" s="320" t="s">
        <v>691</v>
      </c>
      <c r="D464" s="325" t="s">
        <v>692</v>
      </c>
      <c r="E464" s="381">
        <v>0</v>
      </c>
      <c r="F464" s="382">
        <f>D464*E464</f>
        <v>0</v>
      </c>
    </row>
    <row r="465" spans="1:6" s="327" customFormat="1">
      <c r="A465" s="314"/>
      <c r="B465" s="319"/>
      <c r="C465" s="320"/>
      <c r="D465" s="325"/>
      <c r="E465" s="383"/>
      <c r="F465" s="384"/>
    </row>
    <row r="466" spans="1:6" s="327" customFormat="1" ht="63.75">
      <c r="A466" s="314" t="s">
        <v>432</v>
      </c>
      <c r="B466" s="319" t="s">
        <v>433</v>
      </c>
      <c r="C466" s="320" t="s">
        <v>691</v>
      </c>
      <c r="D466" s="325" t="s">
        <v>692</v>
      </c>
      <c r="E466" s="381">
        <v>0</v>
      </c>
      <c r="F466" s="382">
        <f>D466*E466</f>
        <v>0</v>
      </c>
    </row>
    <row r="467" spans="1:6" s="327" customFormat="1">
      <c r="A467" s="314"/>
      <c r="B467" s="319"/>
      <c r="C467" s="320"/>
      <c r="D467" s="325"/>
      <c r="E467" s="383"/>
      <c r="F467" s="384"/>
    </row>
    <row r="468" spans="1:6" s="327" customFormat="1" ht="38.25">
      <c r="A468" s="314" t="s">
        <v>434</v>
      </c>
      <c r="B468" s="319" t="s">
        <v>435</v>
      </c>
      <c r="C468" s="320" t="s">
        <v>691</v>
      </c>
      <c r="D468" s="325" t="s">
        <v>692</v>
      </c>
      <c r="E468" s="381">
        <v>0</v>
      </c>
      <c r="F468" s="382">
        <f>D468*E468</f>
        <v>0</v>
      </c>
    </row>
    <row r="469" spans="1:6" s="327" customFormat="1">
      <c r="A469" s="314"/>
      <c r="B469" s="319"/>
      <c r="C469" s="320"/>
      <c r="D469" s="325"/>
      <c r="E469" s="383"/>
      <c r="F469" s="384"/>
    </row>
    <row r="470" spans="1:6" s="327" customFormat="1" ht="25.5">
      <c r="A470" s="314" t="s">
        <v>436</v>
      </c>
      <c r="B470" s="319" t="s">
        <v>437</v>
      </c>
      <c r="C470" s="320" t="s">
        <v>691</v>
      </c>
      <c r="D470" s="325" t="s">
        <v>692</v>
      </c>
      <c r="E470" s="381">
        <v>0</v>
      </c>
      <c r="F470" s="382">
        <f>D470*E470</f>
        <v>0</v>
      </c>
    </row>
    <row r="471" spans="1:6" s="327" customFormat="1">
      <c r="A471" s="314"/>
      <c r="B471" s="319"/>
      <c r="C471" s="320"/>
      <c r="D471" s="325"/>
      <c r="E471" s="383"/>
      <c r="F471" s="384"/>
    </row>
    <row r="472" spans="1:6" s="327" customFormat="1" ht="25.5">
      <c r="A472" s="314" t="s">
        <v>438</v>
      </c>
      <c r="B472" s="319" t="s">
        <v>102</v>
      </c>
      <c r="C472" s="320" t="s">
        <v>129</v>
      </c>
      <c r="D472" s="325" t="s">
        <v>439</v>
      </c>
      <c r="E472" s="381">
        <v>0</v>
      </c>
      <c r="F472" s="382">
        <f>D472*E472</f>
        <v>0</v>
      </c>
    </row>
    <row r="473" spans="1:6" s="327" customFormat="1">
      <c r="A473" s="314"/>
      <c r="B473" s="319"/>
      <c r="C473" s="320"/>
      <c r="D473" s="325"/>
      <c r="E473" s="383"/>
      <c r="F473" s="384"/>
    </row>
    <row r="474" spans="1:6" s="327" customFormat="1" ht="38.25">
      <c r="A474" s="314" t="s">
        <v>440</v>
      </c>
      <c r="B474" s="319" t="s">
        <v>441</v>
      </c>
      <c r="C474" s="320" t="s">
        <v>129</v>
      </c>
      <c r="D474" s="325" t="s">
        <v>754</v>
      </c>
      <c r="E474" s="381">
        <v>0</v>
      </c>
      <c r="F474" s="382">
        <f>D474*E474</f>
        <v>0</v>
      </c>
    </row>
    <row r="475" spans="1:6" s="327" customFormat="1">
      <c r="A475" s="314"/>
      <c r="B475" s="319"/>
      <c r="C475" s="320"/>
      <c r="D475" s="325"/>
      <c r="E475" s="383"/>
      <c r="F475" s="384"/>
    </row>
    <row r="476" spans="1:6" s="327" customFormat="1" ht="25.5">
      <c r="A476" s="314" t="s">
        <v>442</v>
      </c>
      <c r="B476" s="319" t="s">
        <v>443</v>
      </c>
      <c r="C476" s="320" t="s">
        <v>129</v>
      </c>
      <c r="D476" s="325" t="s">
        <v>729</v>
      </c>
      <c r="E476" s="381">
        <v>0</v>
      </c>
      <c r="F476" s="382">
        <f>D476*E476</f>
        <v>0</v>
      </c>
    </row>
    <row r="477" spans="1:6" s="327" customFormat="1">
      <c r="A477" s="314"/>
      <c r="B477" s="319"/>
      <c r="C477" s="320"/>
      <c r="D477" s="325"/>
      <c r="E477" s="331"/>
      <c r="F477" s="193"/>
    </row>
    <row r="478" spans="1:6" s="327" customFormat="1">
      <c r="A478" s="334"/>
      <c r="B478" s="456" t="s">
        <v>444</v>
      </c>
      <c r="C478" s="456"/>
      <c r="D478" s="456"/>
      <c r="E478" s="456"/>
      <c r="F478" s="385">
        <f>SUM(F418:F476)</f>
        <v>0</v>
      </c>
    </row>
    <row r="479" spans="1:6" s="327" customFormat="1">
      <c r="A479" s="314"/>
      <c r="B479" s="342"/>
      <c r="C479" s="342"/>
      <c r="D479" s="342"/>
      <c r="E479" s="342"/>
      <c r="F479" s="193"/>
    </row>
    <row r="480" spans="1:6" s="327" customFormat="1">
      <c r="A480" s="314"/>
      <c r="B480" s="342"/>
      <c r="C480" s="342"/>
      <c r="D480" s="342"/>
      <c r="E480" s="342"/>
      <c r="F480" s="193"/>
    </row>
    <row r="481" spans="1:6" s="327" customFormat="1" ht="14.25">
      <c r="A481" s="332" t="s">
        <v>588</v>
      </c>
      <c r="B481" s="333" t="s">
        <v>445</v>
      </c>
      <c r="C481" s="342"/>
      <c r="D481" s="342"/>
      <c r="E481" s="342"/>
      <c r="F481" s="193"/>
    </row>
    <row r="482" spans="1:6" s="327" customFormat="1">
      <c r="A482" s="314"/>
      <c r="B482" s="342"/>
      <c r="C482" s="342"/>
      <c r="D482" s="342"/>
      <c r="E482" s="342"/>
      <c r="F482" s="193"/>
    </row>
    <row r="483" spans="1:6" s="327" customFormat="1" ht="51">
      <c r="A483" s="314" t="s">
        <v>446</v>
      </c>
      <c r="B483" s="404" t="s">
        <v>103</v>
      </c>
      <c r="C483" s="320" t="s">
        <v>787</v>
      </c>
      <c r="D483" s="325" t="s">
        <v>692</v>
      </c>
      <c r="E483" s="381">
        <v>0</v>
      </c>
      <c r="F483" s="382">
        <f>D483*E483</f>
        <v>0</v>
      </c>
    </row>
    <row r="484" spans="1:6" s="327" customFormat="1">
      <c r="A484" s="314"/>
      <c r="B484" s="400" t="s">
        <v>1277</v>
      </c>
      <c r="C484" s="320"/>
      <c r="D484" s="325"/>
      <c r="E484" s="381"/>
      <c r="F484" s="382"/>
    </row>
    <row r="485" spans="1:6" s="327" customFormat="1">
      <c r="A485" s="314"/>
      <c r="B485" s="403"/>
      <c r="C485" s="320"/>
      <c r="D485" s="325"/>
      <c r="E485" s="381"/>
      <c r="F485" s="382"/>
    </row>
    <row r="486" spans="1:6" s="327" customFormat="1">
      <c r="A486" s="314"/>
      <c r="B486" s="319"/>
      <c r="C486" s="320"/>
      <c r="D486" s="325"/>
      <c r="E486" s="386"/>
      <c r="F486" s="384"/>
    </row>
    <row r="487" spans="1:6" s="327" customFormat="1">
      <c r="A487" s="314" t="s">
        <v>446</v>
      </c>
      <c r="B487" s="404" t="s">
        <v>104</v>
      </c>
      <c r="C487" s="320" t="s">
        <v>787</v>
      </c>
      <c r="D487" s="325" t="s">
        <v>692</v>
      </c>
      <c r="E487" s="381">
        <v>0</v>
      </c>
      <c r="F487" s="382">
        <f>D487*E487</f>
        <v>0</v>
      </c>
    </row>
    <row r="488" spans="1:6" s="327" customFormat="1">
      <c r="A488" s="314"/>
      <c r="B488" s="400" t="s">
        <v>1277</v>
      </c>
      <c r="C488" s="320"/>
      <c r="D488" s="325"/>
      <c r="E488" s="381"/>
      <c r="F488" s="382"/>
    </row>
    <row r="489" spans="1:6" s="327" customFormat="1">
      <c r="A489" s="314"/>
      <c r="B489" s="403"/>
      <c r="C489" s="320"/>
      <c r="D489" s="325"/>
      <c r="E489" s="381"/>
      <c r="F489" s="382"/>
    </row>
    <row r="490" spans="1:6" s="327" customFormat="1">
      <c r="A490" s="314"/>
      <c r="B490" s="342"/>
      <c r="C490" s="342"/>
      <c r="D490" s="342"/>
      <c r="E490" s="386"/>
      <c r="F490" s="384"/>
    </row>
    <row r="491" spans="1:6" s="327" customFormat="1" ht="25.5">
      <c r="A491" s="314" t="s">
        <v>447</v>
      </c>
      <c r="B491" s="404" t="s">
        <v>7</v>
      </c>
      <c r="C491" s="320" t="s">
        <v>787</v>
      </c>
      <c r="D491" s="325" t="s">
        <v>692</v>
      </c>
      <c r="E491" s="381">
        <v>0</v>
      </c>
      <c r="F491" s="382">
        <f>D491*E491</f>
        <v>0</v>
      </c>
    </row>
    <row r="492" spans="1:6" s="327" customFormat="1">
      <c r="A492" s="314"/>
      <c r="B492" s="400" t="s">
        <v>1277</v>
      </c>
      <c r="C492" s="320"/>
      <c r="D492" s="325"/>
      <c r="E492" s="381"/>
      <c r="F492" s="382"/>
    </row>
    <row r="493" spans="1:6" s="327" customFormat="1">
      <c r="A493" s="314"/>
      <c r="B493" s="403"/>
      <c r="C493" s="320"/>
      <c r="D493" s="325"/>
      <c r="E493" s="381"/>
      <c r="F493" s="382"/>
    </row>
    <row r="494" spans="1:6" s="327" customFormat="1">
      <c r="A494" s="314"/>
      <c r="B494" s="319"/>
      <c r="C494" s="320"/>
      <c r="D494" s="325"/>
      <c r="E494" s="386"/>
      <c r="F494" s="384"/>
    </row>
    <row r="495" spans="1:6" s="327" customFormat="1" ht="25.5">
      <c r="A495" s="314" t="s">
        <v>448</v>
      </c>
      <c r="B495" s="404" t="s">
        <v>105</v>
      </c>
      <c r="C495" s="320" t="s">
        <v>787</v>
      </c>
      <c r="D495" s="325" t="s">
        <v>692</v>
      </c>
      <c r="E495" s="381">
        <v>0</v>
      </c>
      <c r="F495" s="382">
        <f>D495*E495</f>
        <v>0</v>
      </c>
    </row>
    <row r="496" spans="1:6" s="327" customFormat="1">
      <c r="A496" s="314"/>
      <c r="B496" s="400" t="s">
        <v>1277</v>
      </c>
      <c r="C496" s="320"/>
      <c r="D496" s="325"/>
      <c r="E496" s="381"/>
      <c r="F496" s="382"/>
    </row>
    <row r="497" spans="1:6" s="327" customFormat="1">
      <c r="A497" s="314"/>
      <c r="B497" s="403"/>
      <c r="C497" s="320"/>
      <c r="D497" s="325"/>
      <c r="E497" s="381"/>
      <c r="F497" s="382"/>
    </row>
    <row r="498" spans="1:6" s="327" customFormat="1">
      <c r="A498" s="314"/>
      <c r="B498" s="319"/>
      <c r="C498" s="320"/>
      <c r="D498" s="325"/>
      <c r="E498" s="386"/>
      <c r="F498" s="384"/>
    </row>
    <row r="499" spans="1:6" s="327" customFormat="1" ht="38.25">
      <c r="A499" s="314" t="s">
        <v>449</v>
      </c>
      <c r="B499" s="319" t="s">
        <v>106</v>
      </c>
      <c r="C499" s="320" t="s">
        <v>129</v>
      </c>
      <c r="D499" s="325" t="s">
        <v>450</v>
      </c>
      <c r="E499" s="381">
        <v>0</v>
      </c>
      <c r="F499" s="382">
        <f>D499*E499</f>
        <v>0</v>
      </c>
    </row>
    <row r="500" spans="1:6" s="327" customFormat="1">
      <c r="A500" s="314"/>
      <c r="B500" s="319"/>
      <c r="C500" s="320"/>
      <c r="D500" s="325"/>
      <c r="E500" s="342"/>
      <c r="F500" s="193"/>
    </row>
    <row r="501" spans="1:6" s="327" customFormat="1">
      <c r="A501" s="334"/>
      <c r="B501" s="456" t="s">
        <v>451</v>
      </c>
      <c r="C501" s="456"/>
      <c r="D501" s="456"/>
      <c r="E501" s="456"/>
      <c r="F501" s="385">
        <f>SUM(F483:F499)</f>
        <v>0</v>
      </c>
    </row>
    <row r="502" spans="1:6" s="327" customFormat="1">
      <c r="A502" s="314"/>
      <c r="B502" s="342"/>
      <c r="C502" s="342"/>
      <c r="D502" s="342"/>
      <c r="E502" s="342"/>
      <c r="F502" s="193"/>
    </row>
    <row r="503" spans="1:6" s="327" customFormat="1">
      <c r="A503" s="314"/>
      <c r="B503" s="342"/>
      <c r="C503" s="342"/>
      <c r="D503" s="342"/>
      <c r="E503" s="342"/>
      <c r="F503" s="193"/>
    </row>
    <row r="504" spans="1:6" s="327" customFormat="1" ht="14.25">
      <c r="A504" s="332" t="s">
        <v>452</v>
      </c>
      <c r="B504" s="333" t="s">
        <v>453</v>
      </c>
      <c r="C504" s="342"/>
      <c r="D504" s="342"/>
      <c r="E504" s="342"/>
      <c r="F504" s="193"/>
    </row>
    <row r="505" spans="1:6" s="327" customFormat="1">
      <c r="A505" s="314"/>
      <c r="B505" s="342"/>
      <c r="C505" s="342"/>
      <c r="D505" s="342"/>
      <c r="E505" s="342"/>
      <c r="F505" s="193"/>
    </row>
    <row r="506" spans="1:6" s="327" customFormat="1" ht="76.5">
      <c r="A506" s="314" t="s">
        <v>454</v>
      </c>
      <c r="B506" s="362" t="s">
        <v>111</v>
      </c>
      <c r="C506" s="320" t="s">
        <v>787</v>
      </c>
      <c r="D506" s="325" t="s">
        <v>692</v>
      </c>
      <c r="E506" s="381">
        <v>0</v>
      </c>
      <c r="F506" s="382">
        <f>D506*E506</f>
        <v>0</v>
      </c>
    </row>
    <row r="507" spans="1:6" s="327" customFormat="1">
      <c r="A507" s="314"/>
      <c r="B507" s="400" t="s">
        <v>1277</v>
      </c>
      <c r="C507" s="320"/>
      <c r="D507" s="325"/>
      <c r="E507" s="381"/>
      <c r="F507" s="382"/>
    </row>
    <row r="508" spans="1:6" s="327" customFormat="1">
      <c r="A508" s="314"/>
      <c r="B508" s="403"/>
      <c r="C508" s="320"/>
      <c r="D508" s="325"/>
      <c r="E508" s="381"/>
      <c r="F508" s="382"/>
    </row>
    <row r="509" spans="1:6" s="327" customFormat="1">
      <c r="A509" s="314"/>
      <c r="B509" s="319"/>
      <c r="C509" s="320"/>
      <c r="D509" s="325"/>
      <c r="E509" s="386"/>
      <c r="F509" s="384"/>
    </row>
    <row r="510" spans="1:6" s="327" customFormat="1" ht="89.25">
      <c r="A510" s="314" t="s">
        <v>455</v>
      </c>
      <c r="B510" s="361" t="s">
        <v>112</v>
      </c>
      <c r="C510" s="345" t="s">
        <v>787</v>
      </c>
      <c r="D510" s="332" t="s">
        <v>692</v>
      </c>
      <c r="E510" s="381">
        <v>0</v>
      </c>
      <c r="F510" s="382">
        <f>D510*E510</f>
        <v>0</v>
      </c>
    </row>
    <row r="511" spans="1:6" s="327" customFormat="1">
      <c r="A511" s="314"/>
      <c r="B511" s="400" t="s">
        <v>1277</v>
      </c>
      <c r="C511" s="345"/>
      <c r="D511" s="332"/>
      <c r="E511" s="381"/>
      <c r="F511" s="382"/>
    </row>
    <row r="512" spans="1:6" s="327" customFormat="1">
      <c r="A512" s="314"/>
      <c r="B512" s="403"/>
      <c r="C512" s="345"/>
      <c r="D512" s="332"/>
      <c r="E512" s="381"/>
      <c r="F512" s="382"/>
    </row>
    <row r="513" spans="1:6" s="327" customFormat="1">
      <c r="A513" s="314"/>
      <c r="B513" s="319"/>
      <c r="C513" s="320"/>
      <c r="D513" s="325"/>
      <c r="E513" s="386"/>
      <c r="F513" s="384"/>
    </row>
    <row r="514" spans="1:6" s="327" customFormat="1" ht="216.75">
      <c r="A514" s="314" t="s">
        <v>456</v>
      </c>
      <c r="B514" s="362" t="s">
        <v>113</v>
      </c>
      <c r="C514" s="345" t="s">
        <v>787</v>
      </c>
      <c r="D514" s="332" t="s">
        <v>692</v>
      </c>
      <c r="E514" s="381">
        <v>0</v>
      </c>
      <c r="F514" s="382">
        <f>D514*E514</f>
        <v>0</v>
      </c>
    </row>
    <row r="515" spans="1:6" s="327" customFormat="1">
      <c r="A515" s="314"/>
      <c r="B515" s="400" t="s">
        <v>1277</v>
      </c>
      <c r="C515" s="345"/>
      <c r="D515" s="332"/>
      <c r="E515" s="381"/>
      <c r="F515" s="382"/>
    </row>
    <row r="516" spans="1:6" s="327" customFormat="1">
      <c r="A516" s="314"/>
      <c r="B516" s="403"/>
      <c r="C516" s="345"/>
      <c r="D516" s="332"/>
      <c r="E516" s="381"/>
      <c r="F516" s="382"/>
    </row>
    <row r="517" spans="1:6" s="327" customFormat="1">
      <c r="A517" s="314"/>
      <c r="B517" s="319"/>
      <c r="C517" s="345"/>
      <c r="D517" s="332"/>
      <c r="E517" s="386"/>
      <c r="F517" s="384"/>
    </row>
    <row r="518" spans="1:6" s="327" customFormat="1" ht="153">
      <c r="A518" s="314" t="s">
        <v>457</v>
      </c>
      <c r="B518" s="362" t="s">
        <v>114</v>
      </c>
      <c r="C518" s="345" t="s">
        <v>787</v>
      </c>
      <c r="D518" s="332" t="s">
        <v>306</v>
      </c>
      <c r="E518" s="381">
        <v>0</v>
      </c>
      <c r="F518" s="382">
        <f>D518*E518</f>
        <v>0</v>
      </c>
    </row>
    <row r="519" spans="1:6" s="327" customFormat="1">
      <c r="A519" s="314"/>
      <c r="B519" s="400" t="s">
        <v>1277</v>
      </c>
      <c r="C519" s="345"/>
      <c r="D519" s="332"/>
      <c r="E519" s="381"/>
      <c r="F519" s="382"/>
    </row>
    <row r="520" spans="1:6" s="327" customFormat="1">
      <c r="A520" s="314"/>
      <c r="B520" s="403"/>
      <c r="C520" s="345"/>
      <c r="D520" s="332"/>
      <c r="E520" s="381"/>
      <c r="F520" s="382"/>
    </row>
    <row r="521" spans="1:6" s="327" customFormat="1">
      <c r="A521" s="314"/>
      <c r="B521" s="319"/>
      <c r="C521" s="320"/>
      <c r="D521" s="325"/>
      <c r="E521" s="386"/>
      <c r="F521" s="384"/>
    </row>
    <row r="522" spans="1:6" s="327" customFormat="1" ht="153">
      <c r="A522" s="314" t="s">
        <v>458</v>
      </c>
      <c r="B522" s="362" t="s">
        <v>115</v>
      </c>
      <c r="C522" s="320" t="s">
        <v>787</v>
      </c>
      <c r="D522" s="325" t="s">
        <v>459</v>
      </c>
      <c r="E522" s="381">
        <v>0</v>
      </c>
      <c r="F522" s="382">
        <f>D522*E522</f>
        <v>0</v>
      </c>
    </row>
    <row r="523" spans="1:6" s="327" customFormat="1">
      <c r="A523" s="314"/>
      <c r="B523" s="400" t="s">
        <v>1277</v>
      </c>
      <c r="C523" s="320"/>
      <c r="D523" s="325"/>
      <c r="E523" s="381"/>
      <c r="F523" s="382"/>
    </row>
    <row r="524" spans="1:6" s="327" customFormat="1">
      <c r="A524" s="314"/>
      <c r="B524" s="403"/>
      <c r="C524" s="320"/>
      <c r="D524" s="325"/>
      <c r="E524" s="381"/>
      <c r="F524" s="382"/>
    </row>
    <row r="525" spans="1:6" s="327" customFormat="1">
      <c r="A525" s="314"/>
      <c r="B525" s="319"/>
      <c r="C525" s="320"/>
      <c r="D525" s="325"/>
      <c r="E525" s="386"/>
      <c r="F525" s="384"/>
    </row>
    <row r="526" spans="1:6" s="327" customFormat="1" ht="51">
      <c r="A526" s="314" t="s">
        <v>460</v>
      </c>
      <c r="B526" s="404" t="s">
        <v>461</v>
      </c>
      <c r="C526" s="320" t="s">
        <v>129</v>
      </c>
      <c r="D526" s="325" t="s">
        <v>392</v>
      </c>
      <c r="E526" s="381">
        <v>0</v>
      </c>
      <c r="F526" s="382">
        <f>D526*E526</f>
        <v>0</v>
      </c>
    </row>
    <row r="527" spans="1:6" s="327" customFormat="1">
      <c r="A527" s="314"/>
      <c r="B527" s="400" t="s">
        <v>1277</v>
      </c>
      <c r="C527" s="320"/>
      <c r="D527" s="325"/>
      <c r="E527" s="381"/>
      <c r="F527" s="382"/>
    </row>
    <row r="528" spans="1:6" s="327" customFormat="1">
      <c r="A528" s="314"/>
      <c r="B528" s="403"/>
      <c r="C528" s="320"/>
      <c r="D528" s="325"/>
      <c r="E528" s="381"/>
      <c r="F528" s="382"/>
    </row>
    <row r="529" spans="1:6" s="327" customFormat="1">
      <c r="A529" s="314"/>
      <c r="B529" s="319"/>
      <c r="C529" s="320"/>
      <c r="D529" s="325"/>
      <c r="E529" s="386"/>
      <c r="F529" s="384"/>
    </row>
    <row r="530" spans="1:6" s="327" customFormat="1" ht="38.25">
      <c r="A530" s="314" t="s">
        <v>462</v>
      </c>
      <c r="B530" s="319" t="s">
        <v>463</v>
      </c>
      <c r="C530" s="320" t="s">
        <v>129</v>
      </c>
      <c r="D530" s="325" t="s">
        <v>392</v>
      </c>
      <c r="E530" s="381">
        <v>0</v>
      </c>
      <c r="F530" s="382">
        <f>D530*E530</f>
        <v>0</v>
      </c>
    </row>
    <row r="531" spans="1:6" s="327" customFormat="1">
      <c r="A531" s="314"/>
      <c r="B531" s="319"/>
      <c r="C531" s="320"/>
      <c r="D531" s="325"/>
      <c r="E531" s="386"/>
      <c r="F531" s="384"/>
    </row>
    <row r="532" spans="1:6" s="327" customFormat="1" ht="38.25">
      <c r="A532" s="314" t="s">
        <v>464</v>
      </c>
      <c r="B532" s="319" t="s">
        <v>465</v>
      </c>
      <c r="C532" s="320" t="s">
        <v>691</v>
      </c>
      <c r="D532" s="325" t="s">
        <v>692</v>
      </c>
      <c r="E532" s="381">
        <v>0</v>
      </c>
      <c r="F532" s="382">
        <f>D532*E532</f>
        <v>0</v>
      </c>
    </row>
    <row r="533" spans="1:6" s="327" customFormat="1">
      <c r="A533" s="314"/>
      <c r="B533" s="319"/>
      <c r="C533" s="320"/>
      <c r="D533" s="325"/>
      <c r="E533" s="386"/>
      <c r="F533" s="384"/>
    </row>
    <row r="534" spans="1:6" s="327" customFormat="1" ht="25.5">
      <c r="A534" s="314" t="s">
        <v>466</v>
      </c>
      <c r="B534" s="319" t="s">
        <v>107</v>
      </c>
      <c r="C534" s="320" t="s">
        <v>129</v>
      </c>
      <c r="D534" s="325" t="s">
        <v>467</v>
      </c>
      <c r="E534" s="381">
        <v>0</v>
      </c>
      <c r="F534" s="382">
        <f>D534*E534</f>
        <v>0</v>
      </c>
    </row>
    <row r="535" spans="1:6" s="327" customFormat="1">
      <c r="A535" s="314"/>
      <c r="B535" s="319"/>
      <c r="C535" s="320"/>
      <c r="D535" s="325"/>
      <c r="E535" s="342"/>
      <c r="F535" s="193"/>
    </row>
    <row r="536" spans="1:6" s="327" customFormat="1">
      <c r="A536" s="334"/>
      <c r="B536" s="456" t="s">
        <v>468</v>
      </c>
      <c r="C536" s="456"/>
      <c r="D536" s="456"/>
      <c r="E536" s="456"/>
      <c r="F536" s="385">
        <f>SUM(F506:F534)</f>
        <v>0</v>
      </c>
    </row>
    <row r="537" spans="1:6" s="327" customFormat="1">
      <c r="A537" s="314"/>
      <c r="B537" s="342"/>
      <c r="C537" s="342"/>
      <c r="D537" s="342"/>
      <c r="E537" s="342"/>
      <c r="F537" s="193"/>
    </row>
    <row r="538" spans="1:6" s="327" customFormat="1">
      <c r="A538" s="314"/>
      <c r="B538" s="342"/>
      <c r="C538" s="342"/>
      <c r="D538" s="342"/>
      <c r="E538" s="342"/>
      <c r="F538" s="193"/>
    </row>
    <row r="539" spans="1:6" s="327" customFormat="1" ht="28.5">
      <c r="A539" s="332" t="s">
        <v>469</v>
      </c>
      <c r="B539" s="333" t="s">
        <v>470</v>
      </c>
      <c r="C539" s="320"/>
      <c r="D539" s="325"/>
      <c r="E539" s="331"/>
      <c r="F539" s="193"/>
    </row>
    <row r="540" spans="1:6" s="327" customFormat="1" ht="14.25">
      <c r="A540" s="332"/>
      <c r="B540" s="333"/>
      <c r="C540" s="320"/>
      <c r="D540" s="325"/>
      <c r="E540" s="331"/>
      <c r="F540" s="193"/>
    </row>
    <row r="541" spans="1:6" s="327" customFormat="1">
      <c r="A541" s="194"/>
      <c r="B541" s="195"/>
      <c r="C541" s="196"/>
      <c r="D541" s="197"/>
      <c r="E541" s="331"/>
      <c r="F541" s="193"/>
    </row>
    <row r="542" spans="1:6" s="327" customFormat="1" ht="25.5">
      <c r="A542" s="314" t="s">
        <v>471</v>
      </c>
      <c r="B542" s="319" t="s">
        <v>472</v>
      </c>
      <c r="C542" s="320" t="s">
        <v>129</v>
      </c>
      <c r="D542" s="325" t="s">
        <v>473</v>
      </c>
      <c r="E542" s="381">
        <v>0</v>
      </c>
      <c r="F542" s="382">
        <f>D542*E542</f>
        <v>0</v>
      </c>
    </row>
    <row r="543" spans="1:6" s="327" customFormat="1">
      <c r="A543" s="314"/>
      <c r="B543" s="319"/>
      <c r="C543" s="320"/>
      <c r="D543" s="325"/>
      <c r="E543" s="383"/>
      <c r="F543" s="384"/>
    </row>
    <row r="544" spans="1:6" s="327" customFormat="1" ht="25.5">
      <c r="A544" s="314" t="s">
        <v>474</v>
      </c>
      <c r="B544" s="319" t="s">
        <v>475</v>
      </c>
      <c r="C544" s="320" t="s">
        <v>787</v>
      </c>
      <c r="D544" s="325" t="s">
        <v>476</v>
      </c>
      <c r="E544" s="381">
        <v>0</v>
      </c>
      <c r="F544" s="382">
        <f>D544*E544</f>
        <v>0</v>
      </c>
    </row>
    <row r="545" spans="1:6" s="327" customFormat="1">
      <c r="A545" s="314"/>
      <c r="B545" s="319"/>
      <c r="C545" s="320"/>
      <c r="D545" s="325"/>
      <c r="E545" s="383"/>
      <c r="F545" s="384"/>
    </row>
    <row r="546" spans="1:6" s="327" customFormat="1" ht="25.5">
      <c r="A546" s="314" t="s">
        <v>477</v>
      </c>
      <c r="B546" s="319" t="s">
        <v>478</v>
      </c>
      <c r="C546" s="320" t="s">
        <v>691</v>
      </c>
      <c r="D546" s="325" t="s">
        <v>692</v>
      </c>
      <c r="E546" s="381">
        <v>0</v>
      </c>
      <c r="F546" s="382">
        <f>D546*E546</f>
        <v>0</v>
      </c>
    </row>
    <row r="547" spans="1:6" s="327" customFormat="1">
      <c r="A547" s="314"/>
      <c r="B547" s="319"/>
      <c r="C547" s="320"/>
      <c r="D547" s="325"/>
      <c r="E547" s="383"/>
      <c r="F547" s="384"/>
    </row>
    <row r="548" spans="1:6" s="327" customFormat="1" ht="25.5">
      <c r="A548" s="314" t="s">
        <v>479</v>
      </c>
      <c r="B548" s="319" t="s">
        <v>480</v>
      </c>
      <c r="C548" s="320" t="s">
        <v>129</v>
      </c>
      <c r="D548" s="325" t="s">
        <v>724</v>
      </c>
      <c r="E548" s="381">
        <v>0</v>
      </c>
      <c r="F548" s="382">
        <f>D548*E548</f>
        <v>0</v>
      </c>
    </row>
    <row r="549" spans="1:6" s="327" customFormat="1">
      <c r="A549" s="314"/>
      <c r="B549" s="319"/>
      <c r="C549" s="320"/>
      <c r="D549" s="325"/>
      <c r="E549" s="383"/>
      <c r="F549" s="384"/>
    </row>
    <row r="550" spans="1:6" s="327" customFormat="1">
      <c r="A550" s="314" t="s">
        <v>481</v>
      </c>
      <c r="B550" s="319" t="s">
        <v>482</v>
      </c>
      <c r="C550" s="320" t="s">
        <v>787</v>
      </c>
      <c r="D550" s="325" t="s">
        <v>692</v>
      </c>
      <c r="E550" s="381">
        <v>0</v>
      </c>
      <c r="F550" s="382">
        <f>D550*E550</f>
        <v>0</v>
      </c>
    </row>
    <row r="551" spans="1:6" s="327" customFormat="1">
      <c r="A551" s="314"/>
      <c r="B551" s="319"/>
      <c r="C551" s="320"/>
      <c r="D551" s="325"/>
      <c r="E551" s="383"/>
      <c r="F551" s="384"/>
    </row>
    <row r="552" spans="1:6" s="327" customFormat="1" ht="25.5">
      <c r="A552" s="314" t="s">
        <v>483</v>
      </c>
      <c r="B552" s="319" t="s">
        <v>484</v>
      </c>
      <c r="C552" s="320" t="s">
        <v>787</v>
      </c>
      <c r="D552" s="325" t="s">
        <v>692</v>
      </c>
      <c r="E552" s="381">
        <v>0</v>
      </c>
      <c r="F552" s="382">
        <f>D552*E552</f>
        <v>0</v>
      </c>
    </row>
    <row r="553" spans="1:6" s="327" customFormat="1">
      <c r="A553" s="314"/>
      <c r="B553" s="319"/>
      <c r="C553" s="320"/>
      <c r="D553" s="325"/>
      <c r="E553" s="383"/>
      <c r="F553" s="384"/>
    </row>
    <row r="554" spans="1:6" s="327" customFormat="1" ht="25.5">
      <c r="A554" s="314" t="s">
        <v>485</v>
      </c>
      <c r="B554" s="319" t="s">
        <v>486</v>
      </c>
      <c r="C554" s="320" t="s">
        <v>787</v>
      </c>
      <c r="D554" s="325" t="s">
        <v>692</v>
      </c>
      <c r="E554" s="381">
        <v>0</v>
      </c>
      <c r="F554" s="382">
        <f>D554*E554</f>
        <v>0</v>
      </c>
    </row>
    <row r="555" spans="1:6" s="327" customFormat="1">
      <c r="A555" s="314"/>
      <c r="B555" s="319"/>
      <c r="C555" s="320"/>
      <c r="D555" s="325"/>
      <c r="E555" s="383"/>
      <c r="F555" s="384"/>
    </row>
    <row r="556" spans="1:6" s="327" customFormat="1">
      <c r="A556" s="314" t="s">
        <v>487</v>
      </c>
      <c r="B556" s="319" t="s">
        <v>488</v>
      </c>
      <c r="C556" s="320" t="s">
        <v>787</v>
      </c>
      <c r="D556" s="325" t="s">
        <v>716</v>
      </c>
      <c r="E556" s="381">
        <v>0</v>
      </c>
      <c r="F556" s="382">
        <f>D556*E556</f>
        <v>0</v>
      </c>
    </row>
    <row r="557" spans="1:6" s="327" customFormat="1">
      <c r="A557" s="314"/>
      <c r="B557" s="319"/>
      <c r="C557" s="320"/>
      <c r="D557" s="325"/>
      <c r="E557" s="383"/>
      <c r="F557" s="384"/>
    </row>
    <row r="558" spans="1:6" s="327" customFormat="1" ht="38.25">
      <c r="A558" s="314" t="s">
        <v>489</v>
      </c>
      <c r="B558" s="319" t="s">
        <v>490</v>
      </c>
      <c r="C558" s="320" t="s">
        <v>129</v>
      </c>
      <c r="D558" s="325" t="s">
        <v>491</v>
      </c>
      <c r="E558" s="381">
        <v>0</v>
      </c>
      <c r="F558" s="382">
        <f>D558*E558</f>
        <v>0</v>
      </c>
    </row>
    <row r="559" spans="1:6" s="327" customFormat="1">
      <c r="A559" s="314"/>
      <c r="B559" s="319"/>
      <c r="C559" s="320"/>
      <c r="D559" s="325"/>
      <c r="E559" s="331"/>
      <c r="F559" s="193"/>
    </row>
    <row r="560" spans="1:6" s="327" customFormat="1">
      <c r="A560" s="334"/>
      <c r="B560" s="456" t="s">
        <v>492</v>
      </c>
      <c r="C560" s="456"/>
      <c r="D560" s="456"/>
      <c r="E560" s="456"/>
      <c r="F560" s="385">
        <f>SUM(F542:F558)</f>
        <v>0</v>
      </c>
    </row>
    <row r="561" spans="1:6" s="327" customFormat="1">
      <c r="A561" s="314"/>
      <c r="B561" s="335"/>
      <c r="C561" s="340"/>
      <c r="D561" s="340"/>
      <c r="E561" s="340"/>
      <c r="F561" s="193"/>
    </row>
    <row r="562" spans="1:6" s="327" customFormat="1">
      <c r="A562" s="314"/>
      <c r="B562" s="319"/>
      <c r="C562" s="320"/>
      <c r="D562" s="325"/>
      <c r="E562" s="331"/>
      <c r="F562" s="193"/>
    </row>
    <row r="563" spans="1:6" s="327" customFormat="1" ht="14.25">
      <c r="A563" s="332" t="s">
        <v>493</v>
      </c>
      <c r="B563" s="333" t="s">
        <v>494</v>
      </c>
      <c r="C563" s="320"/>
      <c r="D563" s="325"/>
      <c r="E563" s="331"/>
      <c r="F563" s="193"/>
    </row>
    <row r="564" spans="1:6" s="327" customFormat="1">
      <c r="A564" s="314"/>
      <c r="B564" s="319"/>
      <c r="C564" s="320"/>
      <c r="D564" s="325"/>
      <c r="E564" s="331"/>
      <c r="F564" s="193"/>
    </row>
    <row r="565" spans="1:6" s="327" customFormat="1" ht="25.5">
      <c r="A565" s="314" t="s">
        <v>495</v>
      </c>
      <c r="B565" s="319" t="s">
        <v>496</v>
      </c>
      <c r="C565" s="320" t="s">
        <v>691</v>
      </c>
      <c r="D565" s="325" t="s">
        <v>692</v>
      </c>
      <c r="E565" s="381">
        <v>0</v>
      </c>
      <c r="F565" s="382">
        <f>D565*E565</f>
        <v>0</v>
      </c>
    </row>
    <row r="566" spans="1:6" s="327" customFormat="1">
      <c r="A566" s="314"/>
      <c r="B566" s="319"/>
      <c r="C566" s="320"/>
      <c r="D566" s="325"/>
      <c r="E566" s="383"/>
      <c r="F566" s="384"/>
    </row>
    <row r="567" spans="1:6" s="327" customFormat="1" ht="76.5">
      <c r="A567" s="314" t="s">
        <v>497</v>
      </c>
      <c r="B567" s="362" t="s">
        <v>538</v>
      </c>
      <c r="C567" s="320" t="s">
        <v>691</v>
      </c>
      <c r="D567" s="325" t="s">
        <v>692</v>
      </c>
      <c r="E567" s="381">
        <v>0</v>
      </c>
      <c r="F567" s="382">
        <f>D567*E567</f>
        <v>0</v>
      </c>
    </row>
    <row r="568" spans="1:6" s="327" customFormat="1">
      <c r="A568" s="314"/>
      <c r="B568" s="319"/>
      <c r="C568" s="320"/>
      <c r="D568" s="325"/>
      <c r="E568" s="383"/>
      <c r="F568" s="384"/>
    </row>
    <row r="569" spans="1:6" s="327" customFormat="1" ht="51">
      <c r="A569" s="314" t="s">
        <v>498</v>
      </c>
      <c r="B569" s="319" t="s">
        <v>499</v>
      </c>
      <c r="C569" s="320" t="s">
        <v>691</v>
      </c>
      <c r="D569" s="325" t="s">
        <v>692</v>
      </c>
      <c r="E569" s="381">
        <v>0</v>
      </c>
      <c r="F569" s="382">
        <f>D569*E569</f>
        <v>0</v>
      </c>
    </row>
    <row r="570" spans="1:6" s="327" customFormat="1">
      <c r="A570" s="314"/>
      <c r="B570" s="319"/>
      <c r="C570" s="320"/>
      <c r="D570" s="325"/>
      <c r="E570" s="383"/>
      <c r="F570" s="384"/>
    </row>
    <row r="571" spans="1:6" s="327" customFormat="1" ht="63.75">
      <c r="A571" s="314" t="s">
        <v>500</v>
      </c>
      <c r="B571" s="319" t="s">
        <v>501</v>
      </c>
      <c r="C571" s="320" t="s">
        <v>691</v>
      </c>
      <c r="D571" s="325" t="s">
        <v>692</v>
      </c>
      <c r="E571" s="381">
        <v>0</v>
      </c>
      <c r="F571" s="382">
        <f>D571*E571</f>
        <v>0</v>
      </c>
    </row>
    <row r="572" spans="1:6" s="327" customFormat="1">
      <c r="A572" s="314"/>
      <c r="B572" s="319"/>
      <c r="C572" s="320"/>
      <c r="D572" s="325"/>
      <c r="E572" s="331"/>
      <c r="F572" s="193"/>
    </row>
    <row r="573" spans="1:6" s="327" customFormat="1">
      <c r="A573" s="334"/>
      <c r="B573" s="456" t="s">
        <v>502</v>
      </c>
      <c r="C573" s="456"/>
      <c r="D573" s="456"/>
      <c r="E573" s="456"/>
      <c r="F573" s="385">
        <f>SUM(F565:F571)</f>
        <v>0</v>
      </c>
    </row>
    <row r="574" spans="1:6" s="327" customFormat="1">
      <c r="A574" s="314"/>
      <c r="B574" s="335"/>
      <c r="C574" s="340"/>
      <c r="D574" s="340"/>
      <c r="E574" s="340"/>
      <c r="F574" s="193"/>
    </row>
    <row r="575" spans="1:6" s="327" customFormat="1">
      <c r="A575" s="314"/>
      <c r="B575" s="319"/>
      <c r="C575" s="320"/>
      <c r="D575" s="325"/>
      <c r="E575" s="326"/>
      <c r="F575" s="193"/>
    </row>
    <row r="576" spans="1:6" s="327" customFormat="1">
      <c r="A576" s="314"/>
      <c r="B576" s="319"/>
      <c r="C576" s="320"/>
      <c r="D576" s="325"/>
      <c r="E576" s="326"/>
      <c r="F576" s="193"/>
    </row>
    <row r="577" spans="1:6" s="327" customFormat="1">
      <c r="A577" s="314"/>
      <c r="B577" s="319"/>
      <c r="C577" s="320"/>
      <c r="D577" s="325"/>
      <c r="E577" s="326"/>
      <c r="F577" s="193"/>
    </row>
    <row r="578" spans="1:6" s="327" customFormat="1" ht="15">
      <c r="A578" s="314"/>
      <c r="B578" s="346" t="s">
        <v>8</v>
      </c>
      <c r="C578" s="320"/>
      <c r="D578" s="325"/>
      <c r="E578" s="326"/>
      <c r="F578" s="193"/>
    </row>
    <row r="579" spans="1:6" s="327" customFormat="1">
      <c r="A579" s="314"/>
      <c r="B579" s="319"/>
      <c r="C579" s="320"/>
      <c r="D579" s="325"/>
      <c r="E579" s="326"/>
      <c r="F579" s="193"/>
    </row>
    <row r="580" spans="1:6" s="327" customFormat="1" ht="14.25">
      <c r="A580" s="332" t="s">
        <v>526</v>
      </c>
      <c r="B580" s="333" t="s">
        <v>689</v>
      </c>
      <c r="C580" s="459"/>
      <c r="D580" s="459"/>
      <c r="E580" s="459"/>
      <c r="F580" s="382">
        <f>F19</f>
        <v>0</v>
      </c>
    </row>
    <row r="581" spans="1:6" s="327" customFormat="1" ht="42.75">
      <c r="A581" s="332" t="s">
        <v>529</v>
      </c>
      <c r="B581" s="333" t="s">
        <v>695</v>
      </c>
      <c r="C581" s="457"/>
      <c r="D581" s="455"/>
      <c r="E581" s="455"/>
      <c r="F581" s="382">
        <f>F37</f>
        <v>0</v>
      </c>
    </row>
    <row r="582" spans="1:6" s="327" customFormat="1" ht="14.25">
      <c r="A582" s="332" t="s">
        <v>532</v>
      </c>
      <c r="B582" s="333" t="s">
        <v>714</v>
      </c>
      <c r="C582" s="457"/>
      <c r="D582" s="455"/>
      <c r="E582" s="455"/>
      <c r="F582" s="382">
        <f>F63</f>
        <v>0</v>
      </c>
    </row>
    <row r="583" spans="1:6" s="327" customFormat="1" ht="28.5">
      <c r="A583" s="332" t="s">
        <v>539</v>
      </c>
      <c r="B583" s="333" t="s">
        <v>737</v>
      </c>
      <c r="C583" s="457"/>
      <c r="D583" s="455"/>
      <c r="E583" s="455"/>
      <c r="F583" s="382">
        <f>F96</f>
        <v>0</v>
      </c>
    </row>
    <row r="584" spans="1:6" s="327" customFormat="1" ht="28.5">
      <c r="A584" s="332" t="s">
        <v>541</v>
      </c>
      <c r="B584" s="333" t="s">
        <v>763</v>
      </c>
      <c r="C584" s="457"/>
      <c r="D584" s="455"/>
      <c r="E584" s="455"/>
      <c r="F584" s="382">
        <f>F177</f>
        <v>0</v>
      </c>
    </row>
    <row r="585" spans="1:6" s="327" customFormat="1" ht="28.5">
      <c r="A585" s="332" t="s">
        <v>542</v>
      </c>
      <c r="B585" s="333" t="s">
        <v>285</v>
      </c>
      <c r="C585" s="457"/>
      <c r="D585" s="455"/>
      <c r="E585" s="455"/>
      <c r="F585" s="382">
        <f>F240</f>
        <v>0</v>
      </c>
    </row>
    <row r="586" spans="1:6" s="327" customFormat="1" ht="14.25">
      <c r="A586" s="332" t="s">
        <v>575</v>
      </c>
      <c r="B586" s="333" t="s">
        <v>318</v>
      </c>
      <c r="C586" s="457"/>
      <c r="D586" s="455"/>
      <c r="E586" s="455"/>
      <c r="F586" s="382">
        <f>F318</f>
        <v>0</v>
      </c>
    </row>
    <row r="587" spans="1:6" s="327" customFormat="1" ht="14.25">
      <c r="A587" s="332" t="s">
        <v>579</v>
      </c>
      <c r="B587" s="333" t="s">
        <v>375</v>
      </c>
      <c r="C587" s="457"/>
      <c r="D587" s="455"/>
      <c r="E587" s="455"/>
      <c r="F587" s="382">
        <f>F331</f>
        <v>0</v>
      </c>
    </row>
    <row r="588" spans="1:6" s="327" customFormat="1" ht="14.25">
      <c r="A588" s="332" t="s">
        <v>281</v>
      </c>
      <c r="B588" s="333" t="s">
        <v>380</v>
      </c>
      <c r="C588" s="347"/>
      <c r="D588" s="320"/>
      <c r="E588" s="320"/>
      <c r="F588" s="382">
        <f>F367</f>
        <v>0</v>
      </c>
    </row>
    <row r="589" spans="1:6" s="327" customFormat="1" ht="14.25">
      <c r="A589" s="332" t="s">
        <v>583</v>
      </c>
      <c r="B589" s="333" t="s">
        <v>396</v>
      </c>
      <c r="C589" s="457"/>
      <c r="D589" s="455"/>
      <c r="E589" s="455"/>
      <c r="F589" s="382">
        <f>F413</f>
        <v>0</v>
      </c>
    </row>
    <row r="590" spans="1:6" s="327" customFormat="1" ht="14.25">
      <c r="A590" s="332" t="s">
        <v>586</v>
      </c>
      <c r="B590" s="333" t="s">
        <v>414</v>
      </c>
      <c r="C590" s="455"/>
      <c r="D590" s="455"/>
      <c r="E590" s="455"/>
      <c r="F590" s="382">
        <f>F478</f>
        <v>0</v>
      </c>
    </row>
    <row r="591" spans="1:6" s="327" customFormat="1" ht="14.25">
      <c r="A591" s="332" t="s">
        <v>588</v>
      </c>
      <c r="B591" s="333" t="s">
        <v>445</v>
      </c>
      <c r="C591" s="320"/>
      <c r="D591" s="320"/>
      <c r="E591" s="320"/>
      <c r="F591" s="382">
        <f>F501</f>
        <v>0</v>
      </c>
    </row>
    <row r="592" spans="1:6" s="327" customFormat="1" ht="14.25">
      <c r="A592" s="332" t="s">
        <v>452</v>
      </c>
      <c r="B592" s="333" t="s">
        <v>453</v>
      </c>
      <c r="C592" s="320"/>
      <c r="D592" s="320"/>
      <c r="E592" s="320"/>
      <c r="F592" s="382">
        <f>F536</f>
        <v>0</v>
      </c>
    </row>
    <row r="593" spans="1:6" s="327" customFormat="1" ht="28.5">
      <c r="A593" s="332" t="s">
        <v>469</v>
      </c>
      <c r="B593" s="333" t="s">
        <v>470</v>
      </c>
      <c r="C593" s="320"/>
      <c r="D593" s="320"/>
      <c r="E593" s="320"/>
      <c r="F593" s="382">
        <f>F560</f>
        <v>0</v>
      </c>
    </row>
    <row r="594" spans="1:6" s="327" customFormat="1" ht="14.25">
      <c r="A594" s="332" t="s">
        <v>493</v>
      </c>
      <c r="B594" s="333" t="s">
        <v>494</v>
      </c>
      <c r="C594" s="320"/>
      <c r="D594" s="320"/>
      <c r="E594" s="320"/>
      <c r="F594" s="382">
        <f>F573</f>
        <v>0</v>
      </c>
    </row>
    <row r="595" spans="1:6" s="327" customFormat="1" ht="14.25">
      <c r="A595" s="332" t="s">
        <v>503</v>
      </c>
      <c r="B595" s="333"/>
      <c r="C595" s="320"/>
      <c r="D595" s="320"/>
      <c r="E595" s="320"/>
      <c r="F595" s="384"/>
    </row>
    <row r="596" spans="1:6" s="327" customFormat="1">
      <c r="A596" s="314"/>
      <c r="B596" s="348"/>
      <c r="C596" s="320"/>
      <c r="D596" s="325"/>
      <c r="E596" s="331"/>
      <c r="F596" s="384"/>
    </row>
    <row r="597" spans="1:6" s="327" customFormat="1">
      <c r="A597" s="314"/>
      <c r="B597" s="324" t="s">
        <v>504</v>
      </c>
      <c r="C597" s="349"/>
      <c r="D597" s="349"/>
      <c r="E597" s="350"/>
      <c r="F597" s="387">
        <f>SUM(F580:F594)</f>
        <v>0</v>
      </c>
    </row>
    <row r="598" spans="1:6" s="327" customFormat="1">
      <c r="A598" s="314"/>
      <c r="B598" s="351" t="s">
        <v>505</v>
      </c>
      <c r="C598" s="352"/>
      <c r="D598" s="353"/>
      <c r="E598" s="354"/>
      <c r="F598" s="207"/>
    </row>
    <row r="599" spans="1:6" s="327" customFormat="1">
      <c r="A599" s="314"/>
      <c r="B599" s="355" t="s">
        <v>506</v>
      </c>
      <c r="C599" s="336"/>
      <c r="D599" s="337"/>
      <c r="E599" s="338"/>
      <c r="F599" s="356"/>
    </row>
    <row r="600" spans="1:6" s="327" customFormat="1">
      <c r="A600" s="314"/>
      <c r="B600" s="319"/>
      <c r="C600" s="320"/>
      <c r="D600" s="325"/>
      <c r="E600" s="331"/>
      <c r="F600" s="208"/>
    </row>
    <row r="601" spans="1:6" s="327" customFormat="1">
      <c r="A601" s="314"/>
      <c r="B601" s="319" t="s">
        <v>507</v>
      </c>
      <c r="C601" s="320"/>
      <c r="D601" s="325"/>
      <c r="E601" s="331"/>
      <c r="F601" s="193"/>
    </row>
    <row r="602" spans="1:6" s="327" customFormat="1">
      <c r="A602" s="314"/>
      <c r="B602" s="319"/>
      <c r="C602" s="320"/>
      <c r="D602" s="329" t="s">
        <v>508</v>
      </c>
      <c r="E602" s="317"/>
      <c r="F602" s="193"/>
    </row>
    <row r="603" spans="1:6" s="327" customFormat="1">
      <c r="A603" s="314"/>
      <c r="B603" s="319"/>
      <c r="C603" s="455" t="s">
        <v>509</v>
      </c>
      <c r="D603" s="455"/>
      <c r="E603" s="455"/>
      <c r="F603" s="455"/>
    </row>
    <row r="604" spans="1:6" s="327" customFormat="1">
      <c r="A604" s="314"/>
      <c r="B604" s="319"/>
      <c r="C604" s="320"/>
      <c r="D604" s="325"/>
      <c r="E604" s="331"/>
      <c r="F604" s="193"/>
    </row>
    <row r="605" spans="1:6" s="327" customFormat="1">
      <c r="A605" s="314"/>
      <c r="B605" s="319"/>
      <c r="C605" s="320"/>
      <c r="D605" s="325"/>
      <c r="E605" s="331"/>
      <c r="F605" s="193"/>
    </row>
    <row r="606" spans="1:6" s="327" customFormat="1">
      <c r="A606" s="314"/>
      <c r="B606" s="357"/>
      <c r="C606" s="358"/>
      <c r="D606" s="359"/>
      <c r="E606" s="322"/>
      <c r="F606" s="191"/>
    </row>
    <row r="607" spans="1:6" s="327" customFormat="1">
      <c r="A607" s="314"/>
      <c r="B607" s="357"/>
      <c r="C607" s="358"/>
      <c r="D607" s="359"/>
      <c r="E607" s="322"/>
      <c r="F607" s="191"/>
    </row>
    <row r="608" spans="1:6" s="327" customFormat="1">
      <c r="A608" s="314"/>
      <c r="B608" s="357"/>
      <c r="C608" s="358"/>
      <c r="D608" s="359"/>
      <c r="E608" s="322"/>
      <c r="F608" s="191"/>
    </row>
    <row r="609" spans="1:6" s="327" customFormat="1">
      <c r="A609" s="314"/>
      <c r="B609" s="357"/>
      <c r="C609" s="358"/>
      <c r="D609" s="359"/>
      <c r="E609" s="322"/>
      <c r="F609" s="191"/>
    </row>
    <row r="610" spans="1:6" s="327" customFormat="1">
      <c r="A610" s="314"/>
      <c r="B610" s="357"/>
      <c r="C610" s="358"/>
      <c r="D610" s="359"/>
      <c r="E610" s="322"/>
      <c r="F610" s="191"/>
    </row>
    <row r="611" spans="1:6" s="327" customFormat="1">
      <c r="A611" s="314"/>
      <c r="B611" s="357"/>
      <c r="C611" s="358"/>
      <c r="D611" s="359"/>
      <c r="E611" s="322"/>
      <c r="F611" s="191"/>
    </row>
    <row r="612" spans="1:6" s="327" customFormat="1">
      <c r="A612" s="314"/>
      <c r="B612" s="357"/>
      <c r="C612" s="358"/>
      <c r="D612" s="359"/>
      <c r="E612" s="322"/>
      <c r="F612" s="191"/>
    </row>
    <row r="613" spans="1:6" s="327" customFormat="1">
      <c r="A613" s="314"/>
      <c r="B613" s="357"/>
      <c r="C613" s="358"/>
      <c r="D613" s="359"/>
      <c r="E613" s="322"/>
      <c r="F613" s="191"/>
    </row>
    <row r="614" spans="1:6" s="327" customFormat="1">
      <c r="A614" s="314"/>
      <c r="B614" s="357"/>
      <c r="C614" s="358"/>
      <c r="D614" s="359"/>
      <c r="E614" s="322"/>
      <c r="F614" s="191"/>
    </row>
    <row r="615" spans="1:6" s="327" customFormat="1">
      <c r="A615" s="314"/>
      <c r="B615" s="357"/>
      <c r="C615" s="358"/>
      <c r="D615" s="359"/>
      <c r="E615" s="322"/>
      <c r="F615" s="191"/>
    </row>
    <row r="616" spans="1:6" s="327" customFormat="1">
      <c r="A616" s="314"/>
      <c r="B616" s="357"/>
      <c r="C616" s="358"/>
      <c r="D616" s="359"/>
      <c r="E616" s="322"/>
      <c r="F616" s="191"/>
    </row>
    <row r="617" spans="1:6" s="327" customFormat="1">
      <c r="A617" s="314"/>
      <c r="B617" s="357"/>
      <c r="C617" s="358"/>
      <c r="D617" s="359"/>
      <c r="E617" s="322"/>
      <c r="F617" s="191"/>
    </row>
    <row r="618" spans="1:6" s="327" customFormat="1">
      <c r="A618" s="314"/>
      <c r="B618" s="357"/>
      <c r="C618" s="358"/>
      <c r="D618" s="359"/>
      <c r="E618" s="322"/>
      <c r="F618" s="191"/>
    </row>
    <row r="619" spans="1:6" s="327" customFormat="1">
      <c r="A619" s="314"/>
      <c r="B619" s="357"/>
      <c r="C619" s="358"/>
      <c r="D619" s="359"/>
      <c r="E619" s="322"/>
      <c r="F619" s="191"/>
    </row>
    <row r="620" spans="1:6" s="327" customFormat="1">
      <c r="A620" s="360"/>
      <c r="B620" s="357"/>
      <c r="C620" s="358"/>
      <c r="D620" s="359"/>
      <c r="E620" s="322"/>
      <c r="F620" s="191"/>
    </row>
    <row r="621" spans="1:6" s="327" customFormat="1">
      <c r="A621" s="360"/>
      <c r="B621" s="357"/>
      <c r="C621" s="358"/>
      <c r="D621" s="359"/>
      <c r="E621" s="322"/>
      <c r="F621" s="191"/>
    </row>
    <row r="622" spans="1:6" s="327" customFormat="1">
      <c r="A622" s="360"/>
      <c r="B622" s="357"/>
      <c r="C622" s="358"/>
      <c r="D622" s="359"/>
      <c r="E622" s="322"/>
      <c r="F622" s="191"/>
    </row>
    <row r="623" spans="1:6" s="327" customFormat="1">
      <c r="A623" s="360"/>
      <c r="B623" s="357"/>
      <c r="C623" s="358"/>
      <c r="D623" s="359"/>
      <c r="E623" s="322"/>
      <c r="F623" s="191"/>
    </row>
    <row r="624" spans="1:6" s="327" customFormat="1">
      <c r="A624" s="360"/>
      <c r="B624" s="357"/>
      <c r="C624" s="358"/>
      <c r="D624" s="359"/>
      <c r="E624" s="322"/>
      <c r="F624" s="191"/>
    </row>
    <row r="625" spans="1:6" s="327" customFormat="1">
      <c r="A625" s="360"/>
      <c r="B625" s="357"/>
      <c r="C625" s="358"/>
      <c r="D625" s="359"/>
      <c r="E625" s="322"/>
      <c r="F625" s="191"/>
    </row>
    <row r="626" spans="1:6" s="327" customFormat="1">
      <c r="A626" s="360"/>
      <c r="B626" s="357"/>
      <c r="C626" s="358"/>
      <c r="D626" s="359"/>
      <c r="E626" s="322"/>
      <c r="F626" s="191"/>
    </row>
    <row r="627" spans="1:6" s="327" customFormat="1">
      <c r="A627" s="360"/>
      <c r="B627" s="357"/>
      <c r="C627" s="358"/>
      <c r="D627" s="359"/>
      <c r="E627" s="322"/>
      <c r="F627" s="191"/>
    </row>
    <row r="628" spans="1:6" s="327" customFormat="1">
      <c r="A628" s="360"/>
      <c r="B628" s="357"/>
      <c r="C628" s="358"/>
      <c r="D628" s="359"/>
      <c r="E628" s="322"/>
      <c r="F628" s="191"/>
    </row>
    <row r="629" spans="1:6" s="327" customFormat="1">
      <c r="A629" s="360"/>
      <c r="B629" s="357"/>
      <c r="C629" s="358"/>
      <c r="D629" s="359"/>
      <c r="E629" s="322"/>
      <c r="F629" s="191"/>
    </row>
    <row r="630" spans="1:6" s="327" customFormat="1">
      <c r="A630" s="360"/>
      <c r="B630" s="357"/>
      <c r="C630" s="358"/>
      <c r="D630" s="359"/>
      <c r="E630" s="322"/>
      <c r="F630" s="191"/>
    </row>
    <row r="631" spans="1:6" s="327" customFormat="1">
      <c r="A631" s="360"/>
      <c r="B631" s="357"/>
      <c r="C631" s="358"/>
      <c r="D631" s="359"/>
      <c r="E631" s="322"/>
      <c r="F631" s="191"/>
    </row>
    <row r="632" spans="1:6" s="327" customFormat="1">
      <c r="A632" s="360"/>
      <c r="B632" s="357"/>
      <c r="C632" s="358"/>
      <c r="D632" s="359"/>
      <c r="E632" s="322"/>
      <c r="F632" s="191"/>
    </row>
    <row r="633" spans="1:6" s="327" customFormat="1">
      <c r="A633" s="360"/>
      <c r="B633" s="357"/>
      <c r="C633" s="358"/>
      <c r="D633" s="359"/>
      <c r="E633" s="322"/>
      <c r="F633" s="191"/>
    </row>
    <row r="634" spans="1:6" s="327" customFormat="1">
      <c r="A634" s="360"/>
      <c r="B634" s="357"/>
      <c r="C634" s="358"/>
      <c r="D634" s="359"/>
      <c r="E634" s="322"/>
      <c r="F634" s="191"/>
    </row>
    <row r="635" spans="1:6" s="327" customFormat="1">
      <c r="A635" s="360"/>
      <c r="B635" s="357"/>
      <c r="C635" s="358"/>
      <c r="D635" s="359"/>
      <c r="E635" s="322"/>
      <c r="F635" s="191"/>
    </row>
    <row r="636" spans="1:6" s="327" customFormat="1">
      <c r="A636" s="360"/>
      <c r="B636" s="357"/>
      <c r="C636" s="358"/>
      <c r="D636" s="359"/>
      <c r="E636" s="322"/>
      <c r="F636" s="191"/>
    </row>
    <row r="637" spans="1:6" s="327" customFormat="1">
      <c r="A637" s="360"/>
      <c r="B637" s="357"/>
      <c r="C637" s="358"/>
      <c r="D637" s="359"/>
      <c r="E637" s="322"/>
      <c r="F637" s="191"/>
    </row>
    <row r="638" spans="1:6" s="327" customFormat="1">
      <c r="A638" s="360"/>
      <c r="B638" s="357"/>
      <c r="C638" s="358"/>
      <c r="D638" s="359"/>
      <c r="E638" s="322"/>
      <c r="F638" s="191"/>
    </row>
    <row r="639" spans="1:6" s="327" customFormat="1">
      <c r="A639" s="360"/>
      <c r="B639" s="357"/>
      <c r="C639" s="358"/>
      <c r="D639" s="359"/>
      <c r="E639" s="322"/>
      <c r="F639" s="191"/>
    </row>
    <row r="640" spans="1:6" s="327" customFormat="1">
      <c r="A640" s="360"/>
      <c r="B640" s="357"/>
      <c r="C640" s="358"/>
      <c r="D640" s="359"/>
      <c r="E640" s="322"/>
      <c r="F640" s="191"/>
    </row>
    <row r="641" spans="1:6" s="327" customFormat="1">
      <c r="A641" s="360"/>
      <c r="B641" s="357"/>
      <c r="C641" s="358"/>
      <c r="D641" s="359"/>
      <c r="E641" s="322"/>
      <c r="F641" s="191"/>
    </row>
    <row r="642" spans="1:6" s="327" customFormat="1">
      <c r="A642" s="360"/>
      <c r="B642" s="357"/>
      <c r="C642" s="358"/>
      <c r="D642" s="359"/>
      <c r="E642" s="322"/>
      <c r="F642" s="191"/>
    </row>
    <row r="643" spans="1:6" s="327" customFormat="1">
      <c r="A643" s="360"/>
      <c r="B643" s="357"/>
      <c r="C643" s="358"/>
      <c r="D643" s="359"/>
      <c r="E643" s="322"/>
      <c r="F643" s="191"/>
    </row>
    <row r="644" spans="1:6" s="327" customFormat="1">
      <c r="A644" s="360"/>
      <c r="B644" s="357"/>
      <c r="C644" s="358"/>
      <c r="D644" s="359"/>
      <c r="E644" s="322"/>
      <c r="F644" s="191"/>
    </row>
    <row r="645" spans="1:6" s="327" customFormat="1">
      <c r="A645" s="360"/>
      <c r="B645" s="357"/>
      <c r="C645" s="358"/>
      <c r="D645" s="359"/>
      <c r="E645" s="322"/>
      <c r="F645" s="191"/>
    </row>
    <row r="646" spans="1:6" s="327" customFormat="1">
      <c r="A646" s="360"/>
      <c r="B646" s="357"/>
      <c r="C646" s="358"/>
      <c r="D646" s="359"/>
      <c r="E646" s="322"/>
      <c r="F646" s="191"/>
    </row>
    <row r="647" spans="1:6" s="327" customFormat="1">
      <c r="A647" s="360"/>
      <c r="B647" s="357"/>
      <c r="C647" s="358"/>
      <c r="D647" s="359"/>
      <c r="E647" s="322"/>
      <c r="F647" s="191"/>
    </row>
    <row r="648" spans="1:6" s="327" customFormat="1">
      <c r="A648" s="360"/>
      <c r="B648" s="357"/>
      <c r="C648" s="358"/>
      <c r="D648" s="359"/>
      <c r="E648" s="322"/>
      <c r="F648" s="191"/>
    </row>
    <row r="649" spans="1:6" s="327" customFormat="1">
      <c r="A649" s="360"/>
      <c r="B649" s="357"/>
      <c r="C649" s="358"/>
      <c r="D649" s="359"/>
      <c r="E649" s="322"/>
      <c r="F649" s="191"/>
    </row>
    <row r="650" spans="1:6" s="327" customFormat="1">
      <c r="A650" s="360"/>
      <c r="B650" s="357"/>
      <c r="C650" s="358"/>
      <c r="D650" s="359"/>
      <c r="E650" s="322"/>
      <c r="F650" s="191"/>
    </row>
    <row r="651" spans="1:6" s="327" customFormat="1">
      <c r="A651" s="360"/>
      <c r="B651" s="357"/>
      <c r="C651" s="358"/>
      <c r="D651" s="359"/>
      <c r="E651" s="322"/>
      <c r="F651" s="191"/>
    </row>
    <row r="652" spans="1:6" s="327" customFormat="1">
      <c r="A652" s="360"/>
      <c r="B652" s="357"/>
      <c r="C652" s="358"/>
      <c r="D652" s="359"/>
      <c r="E652" s="322"/>
      <c r="F652" s="191"/>
    </row>
    <row r="653" spans="1:6" s="327" customFormat="1">
      <c r="A653" s="360"/>
      <c r="B653" s="357"/>
      <c r="C653" s="358"/>
      <c r="D653" s="359"/>
      <c r="E653" s="322"/>
      <c r="F653" s="191"/>
    </row>
    <row r="654" spans="1:6" s="327" customFormat="1">
      <c r="A654" s="360"/>
      <c r="B654" s="357"/>
      <c r="C654" s="358"/>
      <c r="D654" s="359"/>
      <c r="E654" s="322"/>
      <c r="F654" s="191"/>
    </row>
    <row r="655" spans="1:6" s="327" customFormat="1">
      <c r="A655" s="360"/>
      <c r="B655" s="357"/>
      <c r="C655" s="358"/>
      <c r="D655" s="359"/>
      <c r="E655" s="322"/>
      <c r="F655" s="191"/>
    </row>
    <row r="656" spans="1:6" s="327" customFormat="1">
      <c r="A656" s="360"/>
      <c r="B656" s="357"/>
      <c r="C656" s="358"/>
      <c r="D656" s="359"/>
      <c r="E656" s="322"/>
      <c r="F656" s="191"/>
    </row>
    <row r="657" spans="1:6" s="327" customFormat="1">
      <c r="A657" s="360"/>
      <c r="B657" s="357"/>
      <c r="C657" s="358"/>
      <c r="D657" s="359"/>
      <c r="E657" s="322"/>
      <c r="F657" s="191"/>
    </row>
    <row r="658" spans="1:6" s="327" customFormat="1">
      <c r="A658" s="360"/>
      <c r="B658" s="357"/>
      <c r="C658" s="358"/>
      <c r="D658" s="359"/>
      <c r="E658" s="322"/>
      <c r="F658" s="191"/>
    </row>
    <row r="659" spans="1:6" s="327" customFormat="1">
      <c r="A659" s="360"/>
      <c r="B659" s="357"/>
      <c r="C659" s="358"/>
      <c r="D659" s="359"/>
      <c r="E659" s="322"/>
      <c r="F659" s="191"/>
    </row>
    <row r="660" spans="1:6" s="327" customFormat="1">
      <c r="A660" s="360"/>
      <c r="B660" s="357"/>
      <c r="C660" s="358"/>
      <c r="D660" s="359"/>
      <c r="E660" s="322"/>
      <c r="F660" s="191"/>
    </row>
    <row r="661" spans="1:6" s="327" customFormat="1">
      <c r="A661" s="360"/>
      <c r="B661" s="357"/>
      <c r="C661" s="358"/>
      <c r="D661" s="359"/>
      <c r="E661" s="322"/>
      <c r="F661" s="191"/>
    </row>
    <row r="662" spans="1:6" s="327" customFormat="1">
      <c r="A662" s="360"/>
      <c r="B662" s="357"/>
      <c r="C662" s="358"/>
      <c r="D662" s="359"/>
      <c r="E662" s="322"/>
      <c r="F662" s="191"/>
    </row>
    <row r="663" spans="1:6" s="327" customFormat="1">
      <c r="A663" s="360"/>
      <c r="B663" s="357"/>
      <c r="C663" s="358"/>
      <c r="D663" s="359"/>
      <c r="E663" s="322"/>
      <c r="F663" s="191"/>
    </row>
    <row r="664" spans="1:6" s="327" customFormat="1">
      <c r="A664" s="360"/>
      <c r="B664" s="357"/>
      <c r="C664" s="358"/>
      <c r="D664" s="359"/>
      <c r="E664" s="322"/>
      <c r="F664" s="191"/>
    </row>
    <row r="665" spans="1:6" s="327" customFormat="1">
      <c r="A665" s="360"/>
      <c r="B665" s="357"/>
      <c r="C665" s="358"/>
      <c r="D665" s="359"/>
      <c r="E665" s="322"/>
      <c r="F665" s="191"/>
    </row>
    <row r="666" spans="1:6" s="327" customFormat="1">
      <c r="A666" s="360"/>
      <c r="B666" s="357"/>
      <c r="C666" s="358"/>
      <c r="D666" s="359"/>
      <c r="E666" s="322"/>
      <c r="F666" s="191"/>
    </row>
    <row r="667" spans="1:6" s="327" customFormat="1">
      <c r="A667" s="360"/>
      <c r="B667" s="357"/>
      <c r="C667" s="358"/>
      <c r="D667" s="359"/>
      <c r="E667" s="322"/>
      <c r="F667" s="191"/>
    </row>
    <row r="668" spans="1:6" s="327" customFormat="1">
      <c r="A668" s="360"/>
      <c r="B668" s="357"/>
      <c r="C668" s="358"/>
      <c r="D668" s="359"/>
      <c r="E668" s="322"/>
      <c r="F668" s="191"/>
    </row>
    <row r="669" spans="1:6" s="327" customFormat="1">
      <c r="A669" s="360"/>
      <c r="B669" s="357"/>
      <c r="C669" s="358"/>
      <c r="D669" s="359"/>
      <c r="E669" s="322"/>
      <c r="F669" s="191"/>
    </row>
    <row r="670" spans="1:6" s="327" customFormat="1">
      <c r="A670" s="360"/>
      <c r="B670" s="357"/>
      <c r="C670" s="358"/>
      <c r="D670" s="359"/>
      <c r="E670" s="322"/>
      <c r="F670" s="191"/>
    </row>
    <row r="671" spans="1:6" s="327" customFormat="1">
      <c r="A671" s="360"/>
      <c r="B671" s="357"/>
      <c r="C671" s="358"/>
      <c r="D671" s="359"/>
      <c r="E671" s="322"/>
      <c r="F671" s="191"/>
    </row>
    <row r="672" spans="1:6" s="327" customFormat="1">
      <c r="A672" s="360"/>
      <c r="B672" s="357"/>
      <c r="C672" s="358"/>
      <c r="D672" s="359"/>
      <c r="E672" s="322"/>
      <c r="F672" s="191"/>
    </row>
    <row r="673" spans="1:6" s="327" customFormat="1">
      <c r="A673" s="360"/>
      <c r="B673" s="357"/>
      <c r="C673" s="358"/>
      <c r="D673" s="359"/>
      <c r="E673" s="322"/>
      <c r="F673" s="191"/>
    </row>
    <row r="674" spans="1:6" s="327" customFormat="1">
      <c r="A674" s="360"/>
      <c r="B674" s="357"/>
      <c r="C674" s="358"/>
      <c r="D674" s="359"/>
      <c r="E674" s="322"/>
      <c r="F674" s="191"/>
    </row>
    <row r="675" spans="1:6" s="327" customFormat="1">
      <c r="A675" s="360"/>
      <c r="B675" s="357"/>
      <c r="C675" s="358"/>
      <c r="D675" s="359"/>
      <c r="E675" s="322"/>
      <c r="F675" s="191"/>
    </row>
    <row r="676" spans="1:6" s="327" customFormat="1">
      <c r="A676" s="360"/>
      <c r="B676" s="357"/>
      <c r="C676" s="358"/>
      <c r="D676" s="359"/>
      <c r="E676" s="322"/>
      <c r="F676" s="191"/>
    </row>
    <row r="677" spans="1:6" s="327" customFormat="1">
      <c r="A677" s="360"/>
      <c r="B677" s="357"/>
      <c r="C677" s="358"/>
      <c r="D677" s="359"/>
      <c r="E677" s="322"/>
      <c r="F677" s="191"/>
    </row>
    <row r="678" spans="1:6" s="327" customFormat="1">
      <c r="A678" s="360"/>
      <c r="B678" s="357"/>
      <c r="C678" s="358"/>
      <c r="D678" s="359"/>
      <c r="E678" s="322"/>
      <c r="F678" s="191"/>
    </row>
    <row r="679" spans="1:6" s="327" customFormat="1">
      <c r="A679" s="360"/>
      <c r="B679" s="357"/>
      <c r="C679" s="358"/>
      <c r="D679" s="359"/>
      <c r="E679" s="322"/>
      <c r="F679" s="191"/>
    </row>
  </sheetData>
  <sheetProtection password="E65D" sheet="1"/>
  <mergeCells count="27">
    <mergeCell ref="B560:E560"/>
    <mergeCell ref="C583:E583"/>
    <mergeCell ref="C586:E586"/>
    <mergeCell ref="B318:E318"/>
    <mergeCell ref="B536:E536"/>
    <mergeCell ref="B501:E501"/>
    <mergeCell ref="C584:E584"/>
    <mergeCell ref="B4:E4"/>
    <mergeCell ref="C580:E580"/>
    <mergeCell ref="C581:E581"/>
    <mergeCell ref="C582:E582"/>
    <mergeCell ref="B331:E331"/>
    <mergeCell ref="B19:E19"/>
    <mergeCell ref="B37:E37"/>
    <mergeCell ref="B367:E367"/>
    <mergeCell ref="B413:E413"/>
    <mergeCell ref="B478:E478"/>
    <mergeCell ref="C590:E590"/>
    <mergeCell ref="B63:E63"/>
    <mergeCell ref="B96:E96"/>
    <mergeCell ref="B177:E177"/>
    <mergeCell ref="B240:E240"/>
    <mergeCell ref="C603:F603"/>
    <mergeCell ref="C587:E587"/>
    <mergeCell ref="C589:E589"/>
    <mergeCell ref="C585:E585"/>
    <mergeCell ref="B573:E573"/>
  </mergeCells>
  <phoneticPr fontId="0" type="noConversion"/>
  <pageMargins left="0.74803149606299213" right="0.74803149606299213" top="0.98425196850393704" bottom="0.98425196850393704" header="0.51181102362204722" footer="0.51181102362204722"/>
  <pageSetup paperSize="9" scale="87" orientation="portrait" horizontalDpi="300" verticalDpi="300" r:id="rId1"/>
  <headerFooter alignWithMargins="0">
    <oddHeader>&amp;L&amp;8El Tim d.o.o. Zadar</oddHeader>
  </headerFooter>
</worksheet>
</file>

<file path=xl/worksheets/sheet5.xml><?xml version="1.0" encoding="utf-8"?>
<worksheet xmlns="http://schemas.openxmlformats.org/spreadsheetml/2006/main" xmlns:r="http://schemas.openxmlformats.org/officeDocument/2006/relationships">
  <dimension ref="A1:I16"/>
  <sheetViews>
    <sheetView zoomScaleNormal="115" workbookViewId="0">
      <selection activeCell="A8" sqref="A8:F8"/>
    </sheetView>
  </sheetViews>
  <sheetFormatPr defaultRowHeight="12.75"/>
  <sheetData>
    <row r="1" spans="1:9" ht="18">
      <c r="A1" s="467" t="s">
        <v>516</v>
      </c>
      <c r="B1" s="468"/>
      <c r="C1" s="468"/>
      <c r="D1" s="468"/>
      <c r="E1" s="468"/>
      <c r="F1" s="468"/>
      <c r="G1" s="468"/>
      <c r="H1" s="468"/>
      <c r="I1" s="469"/>
    </row>
    <row r="2" spans="1:9">
      <c r="A2" s="209"/>
      <c r="B2" s="210"/>
      <c r="C2" s="210"/>
      <c r="D2" s="210"/>
      <c r="E2" s="210"/>
      <c r="F2" s="210"/>
      <c r="G2" s="210"/>
      <c r="H2" s="210"/>
      <c r="I2" s="211"/>
    </row>
    <row r="3" spans="1:9">
      <c r="A3" s="209"/>
      <c r="B3" s="210"/>
      <c r="C3" s="210"/>
      <c r="D3" s="210"/>
      <c r="E3" s="210"/>
      <c r="F3" s="210"/>
      <c r="G3" s="210"/>
      <c r="H3" s="210"/>
      <c r="I3" s="211"/>
    </row>
    <row r="4" spans="1:9" ht="15.75">
      <c r="A4" s="465" t="s">
        <v>517</v>
      </c>
      <c r="B4" s="466"/>
      <c r="C4" s="466"/>
      <c r="D4" s="466"/>
      <c r="E4" s="466"/>
      <c r="F4" s="466"/>
      <c r="G4" s="460">
        <f ca="1">'gradjevinski i obrtnički'!E921</f>
        <v>0</v>
      </c>
      <c r="H4" s="470"/>
      <c r="I4" s="471"/>
    </row>
    <row r="5" spans="1:9" ht="15.75">
      <c r="A5" s="463"/>
      <c r="B5" s="464"/>
      <c r="C5" s="464"/>
      <c r="D5" s="464"/>
      <c r="E5" s="464"/>
      <c r="F5" s="464"/>
      <c r="G5" s="472"/>
      <c r="H5" s="473"/>
      <c r="I5" s="474"/>
    </row>
    <row r="6" spans="1:9" ht="15.75">
      <c r="A6" s="465" t="s">
        <v>518</v>
      </c>
      <c r="B6" s="466"/>
      <c r="C6" s="466"/>
      <c r="D6" s="466"/>
      <c r="E6" s="466"/>
      <c r="F6" s="466"/>
      <c r="G6" s="460">
        <f ca="1">vodovod_i_kanalizacija!E197</f>
        <v>0</v>
      </c>
      <c r="H6" s="461"/>
      <c r="I6" s="462"/>
    </row>
    <row r="7" spans="1:9" ht="15.75">
      <c r="A7" s="463"/>
      <c r="B7" s="464"/>
      <c r="C7" s="464"/>
      <c r="D7" s="464"/>
      <c r="E7" s="464"/>
      <c r="F7" s="464"/>
      <c r="G7" s="472"/>
      <c r="H7" s="473"/>
      <c r="I7" s="474"/>
    </row>
    <row r="8" spans="1:9" ht="15.75">
      <c r="A8" s="465" t="s">
        <v>519</v>
      </c>
      <c r="B8" s="466"/>
      <c r="C8" s="466"/>
      <c r="D8" s="466"/>
      <c r="E8" s="466"/>
      <c r="F8" s="466"/>
      <c r="G8" s="475">
        <f ca="1">grijanje_hladjenje!F186</f>
        <v>0</v>
      </c>
      <c r="H8" s="461"/>
      <c r="I8" s="462"/>
    </row>
    <row r="9" spans="1:9" ht="15.75">
      <c r="A9" s="463"/>
      <c r="B9" s="464"/>
      <c r="C9" s="464"/>
      <c r="D9" s="464"/>
      <c r="E9" s="464"/>
      <c r="F9" s="464"/>
      <c r="G9" s="472"/>
      <c r="H9" s="473"/>
      <c r="I9" s="474"/>
    </row>
    <row r="10" spans="1:9" ht="15.75">
      <c r="A10" s="465" t="s">
        <v>520</v>
      </c>
      <c r="B10" s="466"/>
      <c r="C10" s="466"/>
      <c r="D10" s="466"/>
      <c r="E10" s="466"/>
      <c r="F10" s="466"/>
      <c r="G10" s="475">
        <f ca="1">elektroinstalacije!F597</f>
        <v>0</v>
      </c>
      <c r="H10" s="461"/>
      <c r="I10" s="462"/>
    </row>
    <row r="11" spans="1:9" ht="15.75">
      <c r="A11" s="463"/>
      <c r="B11" s="464"/>
      <c r="C11" s="464"/>
      <c r="D11" s="464"/>
      <c r="E11" s="464"/>
      <c r="F11" s="464"/>
      <c r="G11" s="472"/>
      <c r="H11" s="473"/>
      <c r="I11" s="474"/>
    </row>
    <row r="12" spans="1:9" ht="15.75">
      <c r="A12" s="465" t="s">
        <v>1123</v>
      </c>
      <c r="B12" s="466"/>
      <c r="C12" s="466"/>
      <c r="D12" s="466"/>
      <c r="E12" s="466"/>
      <c r="F12" s="466"/>
      <c r="G12" s="460">
        <f>SUM(G4:I10)</f>
        <v>0</v>
      </c>
      <c r="H12" s="461"/>
      <c r="I12" s="462"/>
    </row>
    <row r="13" spans="1:9" ht="15.75">
      <c r="A13" s="463"/>
      <c r="B13" s="464"/>
      <c r="C13" s="464"/>
      <c r="D13" s="464"/>
      <c r="E13" s="464"/>
      <c r="F13" s="464"/>
      <c r="G13" s="472"/>
      <c r="H13" s="473"/>
      <c r="I13" s="474"/>
    </row>
    <row r="14" spans="1:9" ht="15.75">
      <c r="A14" s="465" t="s">
        <v>521</v>
      </c>
      <c r="B14" s="466"/>
      <c r="C14" s="466"/>
      <c r="D14" s="466"/>
      <c r="E14" s="466"/>
      <c r="F14" s="466"/>
      <c r="G14" s="460">
        <f>0.25*G12</f>
        <v>0</v>
      </c>
      <c r="H14" s="461"/>
      <c r="I14" s="462"/>
    </row>
    <row r="15" spans="1:9" ht="16.5" customHeight="1">
      <c r="A15" s="481"/>
      <c r="B15" s="461"/>
      <c r="C15" s="461"/>
      <c r="D15" s="461"/>
      <c r="E15" s="461"/>
      <c r="F15" s="461"/>
      <c r="G15" s="482"/>
      <c r="H15" s="461"/>
      <c r="I15" s="462"/>
    </row>
    <row r="16" spans="1:9" ht="16.5" thickBot="1">
      <c r="A16" s="476" t="s">
        <v>522</v>
      </c>
      <c r="B16" s="477"/>
      <c r="C16" s="477"/>
      <c r="D16" s="477"/>
      <c r="E16" s="477"/>
      <c r="F16" s="477"/>
      <c r="G16" s="478">
        <f>SUM(G12:I14)</f>
        <v>0</v>
      </c>
      <c r="H16" s="479"/>
      <c r="I16" s="480"/>
    </row>
  </sheetData>
  <sheetProtection password="E19D" sheet="1" objects="1" scenarios="1"/>
  <mergeCells count="27">
    <mergeCell ref="A16:F16"/>
    <mergeCell ref="G16:I16"/>
    <mergeCell ref="A15:F15"/>
    <mergeCell ref="G15:I15"/>
    <mergeCell ref="A13:F13"/>
    <mergeCell ref="A14:F14"/>
    <mergeCell ref="A12:F12"/>
    <mergeCell ref="G7:I7"/>
    <mergeCell ref="G8:I8"/>
    <mergeCell ref="G9:I9"/>
    <mergeCell ref="G10:I10"/>
    <mergeCell ref="G11:I11"/>
    <mergeCell ref="G13:I13"/>
    <mergeCell ref="G14:I14"/>
    <mergeCell ref="A1:I1"/>
    <mergeCell ref="A4:F4"/>
    <mergeCell ref="A5:F5"/>
    <mergeCell ref="A6:F6"/>
    <mergeCell ref="G4:I4"/>
    <mergeCell ref="G5:I5"/>
    <mergeCell ref="G6:I6"/>
    <mergeCell ref="G12:I12"/>
    <mergeCell ref="A7:F7"/>
    <mergeCell ref="A8:F8"/>
    <mergeCell ref="A9:F9"/>
    <mergeCell ref="A10:F10"/>
    <mergeCell ref="A11:F11"/>
  </mergeCells>
  <phoneticPr fontId="5"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gradjevinski i obrtnički</vt:lpstr>
      <vt:lpstr>vodovod_i_kanalizacija</vt:lpstr>
      <vt:lpstr>grijanje_hladjenje</vt:lpstr>
      <vt:lpstr>elektroinstalacije</vt:lpstr>
      <vt:lpstr>rekapitulacija</vt:lpstr>
      <vt:lpstr>elektroinstalacije!Print_Area</vt:lpstr>
      <vt:lpstr>'gradjevinski i obrtnički'!Print_Area</vt:lpstr>
      <vt:lpstr>vodovod_i_kanalizacija!Print_Area</vt:lpstr>
      <vt:lpstr>grijanje_hladjenje!Print_Titles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c:creator>
  <cp:lastModifiedBy> </cp:lastModifiedBy>
  <cp:lastPrinted>2018-09-27T12:48:33Z</cp:lastPrinted>
  <dcterms:created xsi:type="dcterms:W3CDTF">2010-02-19T17:58:03Z</dcterms:created>
  <dcterms:modified xsi:type="dcterms:W3CDTF">2018-11-06T07:07:59Z</dcterms:modified>
</cp:coreProperties>
</file>